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Coordination\Calendrier 2026-27\Confection Nord\Calendriers diffusés le 17 juin\"/>
    </mc:Choice>
  </mc:AlternateContent>
  <xr:revisionPtr revIDLastSave="0" documentId="8_{878011B1-3070-4A85-9239-967B5F11ECE9}" xr6:coauthVersionLast="47" xr6:coauthVersionMax="47" xr10:uidLastSave="{00000000-0000-0000-0000-000000000000}"/>
  <bookViews>
    <workbookView xWindow="-120" yWindow="-120" windowWidth="29040" windowHeight="15720" xr2:uid="{FECD1935-0C6E-4E97-97E4-28FE25B23C2C}"/>
  </bookViews>
  <sheets>
    <sheet name="LPJ CRI 2026-2027" sheetId="1" r:id="rId1"/>
  </sheets>
  <definedNames>
    <definedName name="HUDSON">'LPJ CRI 2026-2027'!$A$2:$G$62</definedName>
    <definedName name="JAMES">'LPJ CRI 2026-2027'!#REF!</definedName>
    <definedName name="NWM">'LPJ CRI 2026-2027'!#REF!</definedName>
    <definedName name="UNGAVA">'LPJ CRI 2026-2027'!#REF!</definedName>
    <definedName name="_xlnm.Print_Area" localSheetId="0">'LPJ CRI 2026-2027'!$A$1:$G$76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J57" i="1"/>
  <c r="K57" i="1"/>
  <c r="L57" i="1"/>
  <c r="M57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A22" i="1"/>
  <c r="A23" i="1"/>
  <c r="A24" i="1"/>
  <c r="A25" i="1"/>
  <c r="M21" i="1"/>
  <c r="L21" i="1"/>
  <c r="K21" i="1"/>
  <c r="J21" i="1"/>
  <c r="J12" i="1"/>
  <c r="J59" i="1"/>
  <c r="K59" i="1"/>
  <c r="L59" i="1"/>
  <c r="M59" i="1"/>
  <c r="J60" i="1"/>
  <c r="K60" i="1"/>
  <c r="L60" i="1"/>
  <c r="M60" i="1"/>
  <c r="J61" i="1"/>
  <c r="K61" i="1"/>
  <c r="L61" i="1"/>
  <c r="M61" i="1"/>
  <c r="J58" i="1"/>
  <c r="K58" i="1"/>
  <c r="M58" i="1"/>
  <c r="L58" i="1"/>
  <c r="A46" i="1"/>
  <c r="A47" i="1"/>
  <c r="A48" i="1"/>
  <c r="A49" i="1"/>
  <c r="J10" i="1"/>
  <c r="K10" i="1"/>
  <c r="L10" i="1"/>
  <c r="M10" i="1"/>
  <c r="J11" i="1"/>
  <c r="K11" i="1"/>
  <c r="L11" i="1"/>
  <c r="M11" i="1"/>
  <c r="L12" i="1"/>
  <c r="M12" i="1"/>
  <c r="J13" i="1"/>
  <c r="K13" i="1"/>
  <c r="L13" i="1"/>
  <c r="M13" i="1"/>
  <c r="M9" i="1"/>
  <c r="L9" i="1"/>
  <c r="J9" i="1"/>
  <c r="K9" i="1"/>
  <c r="A10" i="1"/>
  <c r="A11" i="1" s="1"/>
  <c r="A12" i="1" s="1"/>
  <c r="A13" i="1" s="1"/>
  <c r="K35" i="1"/>
  <c r="I6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62" i="1"/>
  <c r="K62" i="1"/>
  <c r="L62" i="1"/>
  <c r="M62" i="1"/>
  <c r="J63" i="1"/>
  <c r="K63" i="1"/>
  <c r="L63" i="1"/>
  <c r="M63" i="1"/>
  <c r="J26" i="1"/>
  <c r="K26" i="1"/>
  <c r="L26" i="1"/>
  <c r="M26" i="1"/>
  <c r="L14" i="1"/>
  <c r="L15" i="1"/>
  <c r="L16" i="1"/>
  <c r="L17" i="1"/>
  <c r="L18" i="1"/>
  <c r="L19" i="1"/>
  <c r="K15" i="1"/>
  <c r="K16" i="1"/>
  <c r="K17" i="1"/>
  <c r="K18" i="1"/>
  <c r="K19" i="1"/>
  <c r="M15" i="1"/>
  <c r="M16" i="1"/>
  <c r="M17" i="1"/>
  <c r="M18" i="1"/>
  <c r="M19" i="1"/>
  <c r="J15" i="1"/>
  <c r="J16" i="1"/>
  <c r="J17" i="1"/>
  <c r="J18" i="1"/>
  <c r="J19" i="1"/>
  <c r="A34" i="1"/>
  <c r="A35" i="1"/>
  <c r="A36" i="1"/>
  <c r="A37" i="1"/>
  <c r="A28" i="1"/>
  <c r="A29" i="1"/>
  <c r="A30" i="1"/>
  <c r="A31" i="1"/>
  <c r="A16" i="1"/>
  <c r="A17" i="1"/>
  <c r="A18" i="1"/>
  <c r="A19" i="1"/>
  <c r="A52" i="1"/>
  <c r="A53" i="1"/>
  <c r="A54" i="1"/>
  <c r="A55" i="1"/>
  <c r="A40" i="1"/>
  <c r="A41" i="1"/>
  <c r="A42" i="1"/>
  <c r="A43" i="1"/>
  <c r="A58" i="1"/>
  <c r="A59" i="1"/>
  <c r="A60" i="1"/>
  <c r="A61" i="1"/>
  <c r="M35" i="1"/>
  <c r="L35" i="1"/>
  <c r="J35" i="1"/>
  <c r="K12" i="1"/>
  <c r="M66" i="1" l="1"/>
  <c r="K66" i="1"/>
  <c r="J66" i="1"/>
  <c r="L66" i="1"/>
</calcChain>
</file>

<file path=xl/sharedStrings.xml><?xml version="1.0" encoding="utf-8"?>
<sst xmlns="http://schemas.openxmlformats.org/spreadsheetml/2006/main" count="88" uniqueCount="26">
  <si>
    <t>CALENDRIER COUR ITINÉRANTE</t>
  </si>
  <si>
    <t>DATE</t>
  </si>
  <si>
    <t>HEURE</t>
  </si>
  <si>
    <t>COMMUNAUTÉ</t>
  </si>
  <si>
    <t>JUGE</t>
  </si>
  <si>
    <t>09:30</t>
  </si>
  <si>
    <t>NOMBRE DE JOURS PRÉVUS PAR COMMUNAUTÉS</t>
  </si>
  <si>
    <t>PROTECTION JEUNESSE CRIS</t>
  </si>
  <si>
    <t>Mistissini</t>
  </si>
  <si>
    <t>Chisasibi</t>
  </si>
  <si>
    <t>Waskaganish</t>
  </si>
  <si>
    <t>Mist</t>
  </si>
  <si>
    <t>Wask</t>
  </si>
  <si>
    <t>Chis</t>
  </si>
  <si>
    <t>Oujé</t>
  </si>
  <si>
    <t>Oujé-Bougoumou</t>
  </si>
  <si>
    <t>TERME</t>
  </si>
  <si>
    <t>JOURNÉE</t>
  </si>
  <si>
    <t>Férié</t>
  </si>
  <si>
    <t>14:00</t>
  </si>
  <si>
    <t>ANNÉE JUDICIAIRE 2026-2027</t>
  </si>
  <si>
    <t>2026-2027</t>
  </si>
  <si>
    <t>2027-03-29</t>
  </si>
  <si>
    <t>Gabriel Gaudreault</t>
  </si>
  <si>
    <t>Lucie Godin</t>
  </si>
  <si>
    <t xml:space="preserve">Gabriel Gaudreault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</si>
</sst>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/mm\/dd"/>
  </numFmts>
  <fonts count="8" x14ac:knownFonts="1">
    <font>
      <sz val="10"/>
      <name val="Tahoma"/>
    </font>
    <font>
      <sz val="9"/>
      <name val="Tahoma"/>
      <family val="2"/>
    </font>
    <font>
      <b/>
      <sz val="9"/>
      <name val="Tahoma"/>
      <family val="2"/>
    </font>
    <font>
      <b/>
      <sz val="9"/>
      <color indexed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4" xfId="0" quotePrefix="1" applyFont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14" fontId="1" fillId="0" borderId="4" xfId="0" quotePrefix="1" applyNumberFormat="1" applyFont="1" applyFill="1" applyBorder="1" applyAlignment="1" applyProtection="1">
      <alignment horizontal="center"/>
    </xf>
    <xf numFmtId="14" fontId="1" fillId="0" borderId="4" xfId="0" applyNumberFormat="1" applyFont="1" applyFill="1" applyBorder="1" applyAlignment="1" applyProtection="1">
      <alignment horizontal="center"/>
    </xf>
    <xf numFmtId="20" fontId="1" fillId="0" borderId="4" xfId="0" quotePrefix="1" applyNumberFormat="1" applyFont="1" applyFill="1" applyBorder="1" applyAlignment="1" applyProtection="1">
      <alignment horizontal="center"/>
    </xf>
    <xf numFmtId="20" fontId="1" fillId="0" borderId="4" xfId="0" applyNumberFormat="1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14" fontId="1" fillId="0" borderId="0" xfId="0" quotePrefix="1" applyNumberFormat="1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</xf>
    <xf numFmtId="2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14" fontId="2" fillId="0" borderId="0" xfId="0" quotePrefix="1" applyNumberFormat="1" applyFont="1" applyFill="1" applyBorder="1" applyAlignment="1" applyProtection="1">
      <alignment horizontal="center"/>
    </xf>
    <xf numFmtId="20" fontId="2" fillId="0" borderId="6" xfId="0" applyNumberFormat="1" applyFont="1" applyFill="1" applyBorder="1" applyAlignment="1" applyProtection="1">
      <alignment horizontal="center"/>
    </xf>
    <xf numFmtId="20" fontId="2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left"/>
    </xf>
    <xf numFmtId="14" fontId="2" fillId="0" borderId="0" xfId="0" applyNumberFormat="1" applyFont="1" applyFill="1" applyBorder="1" applyAlignment="1" applyProtection="1">
      <alignment horizontal="right"/>
    </xf>
    <xf numFmtId="14" fontId="3" fillId="0" borderId="0" xfId="0" quotePrefix="1" applyNumberFormat="1" applyFont="1" applyFill="1" applyBorder="1" applyAlignment="1" applyProtection="1">
      <alignment horizontal="center"/>
    </xf>
    <xf numFmtId="14" fontId="7" fillId="0" borderId="0" xfId="0" applyNumberFormat="1" applyFont="1"/>
    <xf numFmtId="0" fontId="1" fillId="3" borderId="4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" fontId="2" fillId="0" borderId="0" xfId="0" quotePrefix="1" applyNumberFormat="1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14" fontId="1" fillId="3" borderId="9" xfId="0" applyNumberFormat="1" applyFont="1" applyFill="1" applyBorder="1" applyAlignment="1" applyProtection="1">
      <alignment horizontal="center"/>
    </xf>
    <xf numFmtId="0" fontId="1" fillId="0" borderId="0" xfId="0" quotePrefix="1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20" fontId="1" fillId="0" borderId="2" xfId="0" quotePrefix="1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14" fontId="1" fillId="0" borderId="10" xfId="0" applyNumberFormat="1" applyFont="1" applyBorder="1" applyAlignment="1" applyProtection="1">
      <alignment horizontal="center"/>
    </xf>
    <xf numFmtId="14" fontId="1" fillId="0" borderId="11" xfId="0" applyNumberFormat="1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20" fontId="1" fillId="0" borderId="8" xfId="0" quotePrefix="1" applyNumberFormat="1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20" fontId="1" fillId="0" borderId="2" xfId="0" applyNumberFormat="1" applyFont="1" applyFill="1" applyBorder="1" applyAlignment="1" applyProtection="1">
      <alignment horizontal="center"/>
    </xf>
    <xf numFmtId="14" fontId="1" fillId="0" borderId="10" xfId="0" quotePrefix="1" applyNumberFormat="1" applyFont="1" applyFill="1" applyBorder="1" applyAlignment="1" applyProtection="1">
      <alignment horizontal="center"/>
    </xf>
    <xf numFmtId="14" fontId="1" fillId="0" borderId="11" xfId="0" quotePrefix="1" applyNumberFormat="1" applyFont="1" applyFill="1" applyBorder="1" applyAlignment="1" applyProtection="1">
      <alignment horizontal="center"/>
    </xf>
    <xf numFmtId="20" fontId="1" fillId="0" borderId="8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20" fontId="1" fillId="0" borderId="0" xfId="0" quotePrefix="1" applyNumberFormat="1" applyFont="1" applyFill="1" applyBorder="1" applyAlignment="1" applyProtection="1">
      <alignment horizontal="center"/>
    </xf>
    <xf numFmtId="14" fontId="1" fillId="0" borderId="2" xfId="0" applyNumberFormat="1" applyFont="1" applyFill="1" applyBorder="1" applyAlignment="1" applyProtection="1">
      <alignment horizontal="center"/>
    </xf>
    <xf numFmtId="14" fontId="1" fillId="0" borderId="8" xfId="0" applyNumberFormat="1" applyFont="1" applyFill="1" applyBorder="1" applyAlignment="1" applyProtection="1">
      <alignment horizontal="center"/>
    </xf>
    <xf numFmtId="0" fontId="1" fillId="0" borderId="12" xfId="0" quotePrefix="1" applyFont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center"/>
    </xf>
    <xf numFmtId="0" fontId="4" fillId="0" borderId="0" xfId="0" applyFont="1"/>
    <xf numFmtId="20" fontId="1" fillId="0" borderId="14" xfId="0" applyNumberFormat="1" applyFont="1" applyFill="1" applyBorder="1" applyAlignment="1" applyProtection="1">
      <alignment horizontal="center"/>
    </xf>
    <xf numFmtId="20" fontId="1" fillId="0" borderId="15" xfId="0" applyNumberFormat="1" applyFont="1" applyFill="1" applyBorder="1" applyAlignment="1" applyProtection="1">
      <alignment horizontal="center"/>
    </xf>
    <xf numFmtId="20" fontId="1" fillId="0" borderId="16" xfId="0" applyNumberFormat="1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14" fontId="1" fillId="0" borderId="1" xfId="0" quotePrefix="1" applyNumberFormat="1" applyFont="1" applyFill="1" applyBorder="1" applyAlignment="1" applyProtection="1">
      <alignment horizontal="center"/>
    </xf>
    <xf numFmtId="14" fontId="1" fillId="0" borderId="1" xfId="0" applyNumberFormat="1" applyFont="1" applyBorder="1" applyAlignment="1" applyProtection="1">
      <alignment horizontal="center"/>
    </xf>
    <xf numFmtId="49" fontId="2" fillId="4" borderId="3" xfId="0" applyNumberFormat="1" applyFont="1" applyFill="1" applyBorder="1" applyAlignment="1" applyProtection="1">
      <alignment horizontal="center"/>
    </xf>
    <xf numFmtId="20" fontId="1" fillId="5" borderId="2" xfId="0" quotePrefix="1" applyNumberFormat="1" applyFont="1" applyFill="1" applyBorder="1" applyAlignment="1" applyProtection="1">
      <alignment horizontal="center"/>
    </xf>
    <xf numFmtId="20" fontId="1" fillId="5" borderId="2" xfId="0" applyNumberFormat="1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1" fontId="2" fillId="3" borderId="20" xfId="0" applyNumberFormat="1" applyFont="1" applyFill="1" applyBorder="1" applyAlignment="1" applyProtection="1">
      <alignment horizontal="center"/>
    </xf>
    <xf numFmtId="1" fontId="2" fillId="3" borderId="21" xfId="0" applyNumberFormat="1" applyFont="1" applyFill="1" applyBorder="1" applyAlignment="1" applyProtection="1">
      <alignment horizontal="center"/>
    </xf>
    <xf numFmtId="1" fontId="2" fillId="3" borderId="22" xfId="0" applyNumberFormat="1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6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80C4-9F41-45D1-A714-D48C7207127F}">
  <sheetPr codeName="Feuil1">
    <pageSetUpPr fitToPage="1"/>
  </sheetPr>
  <dimension ref="A1:M76"/>
  <sheetViews>
    <sheetView showZeros="0" tabSelected="1" zoomScaleNormal="100" zoomScaleSheetLayoutView="100" workbookViewId="0">
      <selection activeCell="G14" sqref="G14"/>
    </sheetView>
  </sheetViews>
  <sheetFormatPr baseColWidth="10" defaultRowHeight="12.75" x14ac:dyDescent="0.2"/>
  <cols>
    <col min="1" max="1" width="19" customWidth="1"/>
    <col min="2" max="2" width="0.28515625" customWidth="1"/>
    <col min="3" max="3" width="12.7109375" customWidth="1"/>
    <col min="4" max="4" width="0.28515625" customWidth="1"/>
    <col min="5" max="5" width="34.140625" customWidth="1"/>
    <col min="6" max="6" width="0.28515625" customWidth="1"/>
    <col min="7" max="7" width="18.7109375" customWidth="1"/>
    <col min="8" max="9" width="4.85546875" hidden="1" customWidth="1"/>
    <col min="10" max="10" width="4.28515625" hidden="1" customWidth="1"/>
    <col min="11" max="11" width="5.140625" hidden="1" customWidth="1"/>
    <col min="12" max="12" width="4.28515625" hidden="1" customWidth="1"/>
    <col min="13" max="13" width="4.5703125" hidden="1" customWidth="1"/>
    <col min="14" max="14" width="10.85546875" customWidth="1"/>
  </cols>
  <sheetData>
    <row r="1" spans="1:13" x14ac:dyDescent="0.2">
      <c r="A1" s="80"/>
      <c r="B1" s="80"/>
      <c r="C1" s="80"/>
      <c r="D1" s="80"/>
      <c r="E1" s="80"/>
      <c r="F1" s="80"/>
      <c r="G1" s="80"/>
    </row>
    <row r="2" spans="1:13" x14ac:dyDescent="0.2">
      <c r="A2" s="76" t="s">
        <v>0</v>
      </c>
      <c r="B2" s="76"/>
      <c r="C2" s="76"/>
      <c r="D2" s="76"/>
      <c r="E2" s="76"/>
      <c r="F2" s="76"/>
      <c r="G2" s="76"/>
    </row>
    <row r="3" spans="1:13" ht="15" x14ac:dyDescent="0.2">
      <c r="A3" s="77" t="s">
        <v>20</v>
      </c>
      <c r="B3" s="77"/>
      <c r="C3" s="77"/>
      <c r="D3" s="77"/>
      <c r="E3" s="77"/>
      <c r="F3" s="77"/>
      <c r="G3" s="77"/>
    </row>
    <row r="4" spans="1:13" x14ac:dyDescent="0.2">
      <c r="A4" s="78" t="s">
        <v>7</v>
      </c>
      <c r="B4" s="78"/>
      <c r="C4" s="78"/>
      <c r="D4" s="78"/>
      <c r="E4" s="78"/>
      <c r="F4" s="78"/>
      <c r="G4" s="78"/>
    </row>
    <row r="5" spans="1:13" ht="13.5" thickBot="1" x14ac:dyDescent="0.25">
      <c r="A5" s="12"/>
      <c r="B5" s="12"/>
      <c r="C5" s="12"/>
      <c r="D5" s="12"/>
      <c r="E5" s="12"/>
      <c r="F5" s="12"/>
      <c r="G5" s="12"/>
    </row>
    <row r="6" spans="1:13" ht="4.1500000000000004" customHeight="1" x14ac:dyDescent="0.2">
      <c r="A6" s="1"/>
      <c r="B6" s="2"/>
      <c r="C6" s="2"/>
      <c r="D6" s="2"/>
      <c r="E6" s="2"/>
      <c r="F6" s="2"/>
      <c r="G6" s="3"/>
    </row>
    <row r="7" spans="1:13" x14ac:dyDescent="0.2">
      <c r="A7" s="4" t="s">
        <v>1</v>
      </c>
      <c r="B7" s="4"/>
      <c r="C7" s="4" t="s">
        <v>2</v>
      </c>
      <c r="D7" s="4"/>
      <c r="E7" s="5" t="s">
        <v>3</v>
      </c>
      <c r="F7" s="6"/>
      <c r="G7" s="4" t="s">
        <v>4</v>
      </c>
    </row>
    <row r="8" spans="1:13" ht="13.5" thickBot="1" x14ac:dyDescent="0.25">
      <c r="A8" s="27"/>
      <c r="B8" s="27"/>
      <c r="C8" s="27"/>
      <c r="D8" s="27"/>
      <c r="E8" s="55"/>
      <c r="F8" s="32"/>
      <c r="G8" s="27"/>
      <c r="J8" t="s">
        <v>11</v>
      </c>
      <c r="K8" t="s">
        <v>12</v>
      </c>
      <c r="L8" t="s">
        <v>14</v>
      </c>
      <c r="M8" t="s">
        <v>13</v>
      </c>
    </row>
    <row r="9" spans="1:13" x14ac:dyDescent="0.2">
      <c r="A9" s="66">
        <v>46300</v>
      </c>
      <c r="B9" s="53"/>
      <c r="C9" s="38">
        <v>0.58333333333333337</v>
      </c>
      <c r="D9" s="59"/>
      <c r="E9" s="26" t="s">
        <v>9</v>
      </c>
      <c r="F9" s="62"/>
      <c r="G9" s="68"/>
      <c r="I9">
        <v>1</v>
      </c>
      <c r="J9" s="7">
        <f>IF(E9="Mistissini",1,0)</f>
        <v>0</v>
      </c>
      <c r="K9" s="7">
        <f>IF(E9="Waskaganish",1,0)</f>
        <v>0</v>
      </c>
      <c r="L9" s="7">
        <f>IF(E9="Oujé-bougoumou",1,0)</f>
        <v>0</v>
      </c>
      <c r="M9" s="7">
        <f>IF(E9="Chisasibi",1,0)</f>
        <v>1</v>
      </c>
    </row>
    <row r="10" spans="1:13" x14ac:dyDescent="0.2">
      <c r="A10" s="48">
        <f>A9+1</f>
        <v>46301</v>
      </c>
      <c r="B10" s="9"/>
      <c r="C10" s="10">
        <v>0.39583333333333331</v>
      </c>
      <c r="D10" s="60"/>
      <c r="E10" s="26" t="s">
        <v>9</v>
      </c>
      <c r="F10" s="63"/>
      <c r="G10" s="84" t="s">
        <v>25</v>
      </c>
      <c r="J10" s="7">
        <f>IF(E10="Mistissini",1,0)</f>
        <v>0</v>
      </c>
      <c r="K10" s="7">
        <f>IF(E10="Waskaganish",1,0)</f>
        <v>0</v>
      </c>
      <c r="L10" s="7">
        <f>IF(E10="Oujé-bougoumou",1,0)</f>
        <v>0</v>
      </c>
      <c r="M10" s="7">
        <f>IF(E10="Chisasibi",1,0)</f>
        <v>1</v>
      </c>
    </row>
    <row r="11" spans="1:13" x14ac:dyDescent="0.2">
      <c r="A11" s="48">
        <f>A10+1</f>
        <v>46302</v>
      </c>
      <c r="B11" s="9"/>
      <c r="C11" s="10">
        <v>0.39583333333333331</v>
      </c>
      <c r="D11" s="60"/>
      <c r="E11" s="75" t="s">
        <v>15</v>
      </c>
      <c r="F11" s="63"/>
      <c r="G11" s="82"/>
      <c r="J11" s="7">
        <f>IF(E11="Mistissini",1,0)</f>
        <v>0</v>
      </c>
      <c r="K11" s="7">
        <f>IF(E11="Waskaganish",1,0)</f>
        <v>0</v>
      </c>
      <c r="L11" s="7">
        <f>IF(E11="Oujé-bougoumou",1,0)</f>
        <v>1</v>
      </c>
      <c r="M11" s="7">
        <f>IF(E11="Chisasibi",1,0)</f>
        <v>0</v>
      </c>
    </row>
    <row r="12" spans="1:13" x14ac:dyDescent="0.2">
      <c r="A12" s="48">
        <f>A11+1</f>
        <v>46303</v>
      </c>
      <c r="B12" s="9"/>
      <c r="C12" s="10">
        <v>0.39583333333333331</v>
      </c>
      <c r="D12" s="60"/>
      <c r="E12" s="26" t="s">
        <v>15</v>
      </c>
      <c r="F12" s="63"/>
      <c r="G12" s="82"/>
      <c r="J12" s="7">
        <f>IF(E12="Mistissini",1,0)</f>
        <v>0</v>
      </c>
      <c r="K12" s="7">
        <f>IF(E12="Waskaganish",1,0)</f>
        <v>0</v>
      </c>
      <c r="L12" s="7">
        <f>IF(E12="Oujé-bougoumou",1,0)</f>
        <v>1</v>
      </c>
      <c r="M12" s="7">
        <f>IF(E12="Chisasibi",1,0)</f>
        <v>0</v>
      </c>
    </row>
    <row r="13" spans="1:13" ht="13.5" thickBot="1" x14ac:dyDescent="0.25">
      <c r="A13" s="49">
        <f>A12+1</f>
        <v>46304</v>
      </c>
      <c r="B13" s="54"/>
      <c r="C13" s="50">
        <v>0.39583333333333331</v>
      </c>
      <c r="D13" s="61"/>
      <c r="E13" s="34" t="s">
        <v>15</v>
      </c>
      <c r="F13" s="64"/>
      <c r="G13" s="83"/>
      <c r="J13" s="7">
        <f>IF(E13="Mistissini",1,0)</f>
        <v>0</v>
      </c>
      <c r="K13" s="7">
        <f>IF(E13="Waskaganish",1,0)</f>
        <v>0</v>
      </c>
      <c r="L13" s="7">
        <f>IF(E13="Oujé-bougoumou",1,0)</f>
        <v>1</v>
      </c>
      <c r="M13" s="7">
        <f>IF(E13="Chisasibi",1,0)</f>
        <v>0</v>
      </c>
    </row>
    <row r="14" spans="1:13" ht="13.5" thickBot="1" x14ac:dyDescent="0.25">
      <c r="A14" s="35"/>
      <c r="B14" s="28"/>
      <c r="C14" s="28"/>
      <c r="D14" s="28"/>
      <c r="E14" s="36"/>
      <c r="F14" s="16"/>
      <c r="G14" s="28"/>
      <c r="L14" s="7">
        <f t="shared" ref="L14:L19" si="0">IF(E14="Oujé-bougoumou",1,0)</f>
        <v>0</v>
      </c>
    </row>
    <row r="15" spans="1:13" x14ac:dyDescent="0.2">
      <c r="A15" s="66">
        <v>46314</v>
      </c>
      <c r="B15" s="53"/>
      <c r="C15" s="38">
        <v>0.58333333333333337</v>
      </c>
      <c r="D15" s="47"/>
      <c r="E15" s="33" t="s">
        <v>10</v>
      </c>
      <c r="F15" s="39"/>
      <c r="G15" s="68"/>
      <c r="I15">
        <v>1</v>
      </c>
      <c r="J15" s="7">
        <f t="shared" ref="J15:J26" si="1">IF(E15="Mistissini",1,0)</f>
        <v>0</v>
      </c>
      <c r="K15" s="7">
        <f t="shared" ref="K15:K26" si="2">IF(E15="Waskaganish",1,0)</f>
        <v>1</v>
      </c>
      <c r="L15" s="7">
        <f t="shared" si="0"/>
        <v>0</v>
      </c>
      <c r="M15" s="7">
        <f t="shared" ref="M15:M26" si="3">IF(E15="Chisasibi",1,0)</f>
        <v>0</v>
      </c>
    </row>
    <row r="16" spans="1:13" x14ac:dyDescent="0.2">
      <c r="A16" s="48">
        <f>A15+1</f>
        <v>46315</v>
      </c>
      <c r="B16" s="9"/>
      <c r="C16" s="10">
        <v>0.39583333333333331</v>
      </c>
      <c r="D16" s="11"/>
      <c r="E16" s="26" t="s">
        <v>10</v>
      </c>
      <c r="F16" s="6"/>
      <c r="G16" s="81" t="s">
        <v>24</v>
      </c>
      <c r="J16" s="7">
        <f t="shared" si="1"/>
        <v>0</v>
      </c>
      <c r="K16" s="7">
        <f t="shared" si="2"/>
        <v>1</v>
      </c>
      <c r="L16" s="7">
        <f t="shared" si="0"/>
        <v>0</v>
      </c>
      <c r="M16" s="7">
        <f t="shared" si="3"/>
        <v>0</v>
      </c>
    </row>
    <row r="17" spans="1:13" x14ac:dyDescent="0.2">
      <c r="A17" s="48">
        <f>A16+1</f>
        <v>46316</v>
      </c>
      <c r="B17" s="9"/>
      <c r="C17" s="10" t="s">
        <v>5</v>
      </c>
      <c r="D17" s="11"/>
      <c r="E17" s="26" t="s">
        <v>8</v>
      </c>
      <c r="F17" s="6"/>
      <c r="G17" s="82"/>
      <c r="J17" s="7">
        <f t="shared" si="1"/>
        <v>1</v>
      </c>
      <c r="K17" s="7">
        <f t="shared" si="2"/>
        <v>0</v>
      </c>
      <c r="L17" s="7">
        <f t="shared" si="0"/>
        <v>0</v>
      </c>
      <c r="M17" s="7">
        <f t="shared" si="3"/>
        <v>0</v>
      </c>
    </row>
    <row r="18" spans="1:13" x14ac:dyDescent="0.2">
      <c r="A18" s="48">
        <f>A17+1</f>
        <v>46317</v>
      </c>
      <c r="B18" s="9"/>
      <c r="C18" s="10">
        <v>0.39583333333333331</v>
      </c>
      <c r="D18" s="11"/>
      <c r="E18" s="26" t="s">
        <v>8</v>
      </c>
      <c r="F18" s="6"/>
      <c r="G18" s="82"/>
      <c r="J18" s="7">
        <f t="shared" si="1"/>
        <v>1</v>
      </c>
      <c r="K18" s="7">
        <f t="shared" si="2"/>
        <v>0</v>
      </c>
      <c r="L18" s="7">
        <f t="shared" si="0"/>
        <v>0</v>
      </c>
      <c r="M18" s="7">
        <f t="shared" si="3"/>
        <v>0</v>
      </c>
    </row>
    <row r="19" spans="1:13" ht="13.5" thickBot="1" x14ac:dyDescent="0.25">
      <c r="A19" s="49">
        <f>A18+1</f>
        <v>46318</v>
      </c>
      <c r="B19" s="54"/>
      <c r="C19" s="50">
        <v>0.39583333333333331</v>
      </c>
      <c r="D19" s="50"/>
      <c r="E19" s="34" t="s">
        <v>8</v>
      </c>
      <c r="F19" s="44"/>
      <c r="G19" s="83"/>
      <c r="J19" s="7">
        <f t="shared" si="1"/>
        <v>1</v>
      </c>
      <c r="K19" s="7">
        <f t="shared" si="2"/>
        <v>0</v>
      </c>
      <c r="L19" s="7">
        <f t="shared" si="0"/>
        <v>0</v>
      </c>
      <c r="M19" s="7">
        <f t="shared" si="3"/>
        <v>0</v>
      </c>
    </row>
    <row r="20" spans="1:13" ht="13.5" thickBot="1" x14ac:dyDescent="0.25">
      <c r="A20" s="13"/>
      <c r="B20" s="14"/>
      <c r="C20" s="15"/>
      <c r="D20" s="15"/>
      <c r="E20" s="65"/>
      <c r="F20" s="16"/>
      <c r="G20" s="65"/>
      <c r="J20" s="7"/>
      <c r="K20" s="7"/>
      <c r="L20" s="7"/>
      <c r="M20" s="7"/>
    </row>
    <row r="21" spans="1:13" x14ac:dyDescent="0.2">
      <c r="A21" s="66">
        <v>46342</v>
      </c>
      <c r="B21" s="53"/>
      <c r="C21" s="38">
        <v>0.58333333333333337</v>
      </c>
      <c r="D21" s="47"/>
      <c r="E21" s="33" t="s">
        <v>9</v>
      </c>
      <c r="F21" s="39"/>
      <c r="G21" s="68"/>
      <c r="I21">
        <v>1</v>
      </c>
      <c r="J21" s="7">
        <f>IF(E21="Mistissini",1,0)</f>
        <v>0</v>
      </c>
      <c r="K21" s="7">
        <f>IF(E21="Waskaganish",1,0)</f>
        <v>0</v>
      </c>
      <c r="L21" s="7">
        <f t="shared" ref="L21:L26" si="4">IF(E21="Oujé-bougoumou",1,0)</f>
        <v>0</v>
      </c>
      <c r="M21" s="7">
        <f>IF(E21="Chisasibi",1,0)</f>
        <v>1</v>
      </c>
    </row>
    <row r="22" spans="1:13" x14ac:dyDescent="0.2">
      <c r="A22" s="48">
        <f>A21+1</f>
        <v>46343</v>
      </c>
      <c r="B22" s="9"/>
      <c r="C22" s="10">
        <v>0.39583333333333331</v>
      </c>
      <c r="D22" s="11"/>
      <c r="E22" s="26" t="s">
        <v>9</v>
      </c>
      <c r="F22" s="6"/>
      <c r="G22" s="81" t="s">
        <v>24</v>
      </c>
      <c r="J22" s="7">
        <f>IF(E22="Mistissini",1,0)</f>
        <v>0</v>
      </c>
      <c r="K22" s="7">
        <f>IF(E22="Waskaganish",1,0)</f>
        <v>0</v>
      </c>
      <c r="L22" s="7">
        <f t="shared" si="4"/>
        <v>0</v>
      </c>
      <c r="M22" s="7">
        <f>IF(E22="Chisasibi",1,0)</f>
        <v>1</v>
      </c>
    </row>
    <row r="23" spans="1:13" x14ac:dyDescent="0.2">
      <c r="A23" s="48">
        <f>A22+1</f>
        <v>46344</v>
      </c>
      <c r="B23" s="9"/>
      <c r="C23" s="10" t="s">
        <v>5</v>
      </c>
      <c r="D23" s="11"/>
      <c r="E23" s="26" t="s">
        <v>15</v>
      </c>
      <c r="F23" s="6"/>
      <c r="G23" s="82"/>
      <c r="J23" s="7">
        <f>IF(E23="Mistissini",1,0)</f>
        <v>0</v>
      </c>
      <c r="K23" s="7">
        <f>IF(E23="Waskaganish",1,0)</f>
        <v>0</v>
      </c>
      <c r="L23" s="7">
        <f t="shared" si="4"/>
        <v>1</v>
      </c>
      <c r="M23" s="7">
        <f>IF(E23="Chisasibi",1,0)</f>
        <v>0</v>
      </c>
    </row>
    <row r="24" spans="1:13" x14ac:dyDescent="0.2">
      <c r="A24" s="48">
        <f>A23+1</f>
        <v>46345</v>
      </c>
      <c r="B24" s="9"/>
      <c r="C24" s="10">
        <v>0.39583333333333331</v>
      </c>
      <c r="D24" s="11"/>
      <c r="E24" s="26" t="s">
        <v>15</v>
      </c>
      <c r="F24" s="6"/>
      <c r="G24" s="82"/>
      <c r="J24" s="7">
        <f>IF(E24="Mistissini",1,0)</f>
        <v>0</v>
      </c>
      <c r="K24" s="7">
        <f>IF(E24="Waskaganish",1,0)</f>
        <v>0</v>
      </c>
      <c r="L24" s="7">
        <f t="shared" si="4"/>
        <v>1</v>
      </c>
      <c r="M24" s="7">
        <f>IF(E24="Chisasibi",1,0)</f>
        <v>0</v>
      </c>
    </row>
    <row r="25" spans="1:13" ht="13.5" thickBot="1" x14ac:dyDescent="0.25">
      <c r="A25" s="49">
        <f>A24+1</f>
        <v>46346</v>
      </c>
      <c r="B25" s="54"/>
      <c r="C25" s="50">
        <v>0.39583333333333331</v>
      </c>
      <c r="D25" s="50"/>
      <c r="E25" s="34" t="s">
        <v>15</v>
      </c>
      <c r="F25" s="44"/>
      <c r="G25" s="83"/>
      <c r="J25" s="7">
        <f>IF(E25="Mistissini",1,0)</f>
        <v>0</v>
      </c>
      <c r="K25" s="7">
        <f>IF(E25="Waskaganish",1,0)</f>
        <v>0</v>
      </c>
      <c r="L25" s="7">
        <f t="shared" si="4"/>
        <v>1</v>
      </c>
      <c r="M25" s="7">
        <f>IF(E25="Chisasibi",1,0)</f>
        <v>0</v>
      </c>
    </row>
    <row r="26" spans="1:13" ht="13.5" thickBot="1" x14ac:dyDescent="0.25">
      <c r="A26" s="45"/>
      <c r="B26" s="28"/>
      <c r="C26" s="13"/>
      <c r="D26" s="28"/>
      <c r="E26" s="16"/>
      <c r="F26" s="16"/>
      <c r="G26" s="29"/>
      <c r="J26" s="7">
        <f t="shared" si="1"/>
        <v>0</v>
      </c>
      <c r="K26" s="7">
        <f t="shared" si="2"/>
        <v>0</v>
      </c>
      <c r="L26" s="7">
        <f t="shared" si="4"/>
        <v>0</v>
      </c>
      <c r="M26" s="7">
        <f t="shared" si="3"/>
        <v>0</v>
      </c>
    </row>
    <row r="27" spans="1:13" x14ac:dyDescent="0.2">
      <c r="A27" s="66">
        <v>46370</v>
      </c>
      <c r="B27" s="53"/>
      <c r="C27" s="38">
        <v>0.58333333333333337</v>
      </c>
      <c r="D27" s="47"/>
      <c r="E27" s="33" t="s">
        <v>10</v>
      </c>
      <c r="F27" s="39"/>
      <c r="G27" s="68"/>
      <c r="I27">
        <v>1</v>
      </c>
      <c r="J27" s="7">
        <f t="shared" ref="J27:J63" si="5">IF(E27="Mistissini",1,0)</f>
        <v>0</v>
      </c>
      <c r="K27" s="7">
        <f t="shared" ref="K27:K63" si="6">IF(E27="Waskaganish",1,0)</f>
        <v>1</v>
      </c>
      <c r="L27" s="7">
        <f t="shared" ref="L27:L63" si="7">IF(E27="Oujé-bougoumou",1,0)</f>
        <v>0</v>
      </c>
      <c r="M27" s="7">
        <f t="shared" ref="M27:M63" si="8">IF(E27="Chisasibi",1,0)</f>
        <v>0</v>
      </c>
    </row>
    <row r="28" spans="1:13" x14ac:dyDescent="0.2">
      <c r="A28" s="48">
        <f>A27+1</f>
        <v>46371</v>
      </c>
      <c r="B28" s="9"/>
      <c r="C28" s="10" t="s">
        <v>5</v>
      </c>
      <c r="D28" s="11"/>
      <c r="E28" s="26" t="s">
        <v>10</v>
      </c>
      <c r="F28" s="6"/>
      <c r="G28" s="81" t="s">
        <v>23</v>
      </c>
      <c r="J28" s="7">
        <f t="shared" si="5"/>
        <v>0</v>
      </c>
      <c r="K28" s="7">
        <f t="shared" si="6"/>
        <v>1</v>
      </c>
      <c r="L28" s="7">
        <f t="shared" si="7"/>
        <v>0</v>
      </c>
      <c r="M28" s="7">
        <f t="shared" si="8"/>
        <v>0</v>
      </c>
    </row>
    <row r="29" spans="1:13" x14ac:dyDescent="0.2">
      <c r="A29" s="48">
        <f>A28+1</f>
        <v>46372</v>
      </c>
      <c r="B29" s="9"/>
      <c r="C29" s="10" t="s">
        <v>5</v>
      </c>
      <c r="D29" s="11"/>
      <c r="E29" s="26" t="s">
        <v>8</v>
      </c>
      <c r="F29" s="6"/>
      <c r="G29" s="82"/>
      <c r="J29" s="7">
        <f t="shared" si="5"/>
        <v>1</v>
      </c>
      <c r="K29" s="7">
        <f t="shared" si="6"/>
        <v>0</v>
      </c>
      <c r="L29" s="7">
        <f t="shared" si="7"/>
        <v>0</v>
      </c>
      <c r="M29" s="7">
        <f t="shared" si="8"/>
        <v>0</v>
      </c>
    </row>
    <row r="30" spans="1:13" x14ac:dyDescent="0.2">
      <c r="A30" s="48">
        <f>A29+1</f>
        <v>46373</v>
      </c>
      <c r="B30" s="9"/>
      <c r="C30" s="10">
        <v>0.39583333333333331</v>
      </c>
      <c r="D30" s="11"/>
      <c r="E30" s="26" t="s">
        <v>8</v>
      </c>
      <c r="F30" s="6"/>
      <c r="G30" s="82"/>
      <c r="J30" s="7">
        <f t="shared" si="5"/>
        <v>1</v>
      </c>
      <c r="K30" s="7">
        <f t="shared" si="6"/>
        <v>0</v>
      </c>
      <c r="L30" s="7">
        <f t="shared" si="7"/>
        <v>0</v>
      </c>
      <c r="M30" s="7">
        <f t="shared" si="8"/>
        <v>0</v>
      </c>
    </row>
    <row r="31" spans="1:13" ht="13.5" thickBot="1" x14ac:dyDescent="0.25">
      <c r="A31" s="49">
        <f>A30+1</f>
        <v>46374</v>
      </c>
      <c r="B31" s="54"/>
      <c r="C31" s="50" t="s">
        <v>5</v>
      </c>
      <c r="D31" s="50"/>
      <c r="E31" s="34" t="s">
        <v>8</v>
      </c>
      <c r="F31" s="44"/>
      <c r="G31" s="83"/>
      <c r="J31" s="7">
        <f t="shared" si="5"/>
        <v>1</v>
      </c>
      <c r="K31" s="7">
        <f t="shared" si="6"/>
        <v>0</v>
      </c>
      <c r="L31" s="7">
        <f t="shared" si="7"/>
        <v>0</v>
      </c>
      <c r="M31" s="7">
        <f t="shared" si="8"/>
        <v>0</v>
      </c>
    </row>
    <row r="32" spans="1:13" ht="13.5" thickBot="1" x14ac:dyDescent="0.25">
      <c r="A32" s="14"/>
      <c r="B32" s="46"/>
      <c r="C32" s="16"/>
      <c r="D32" s="16"/>
      <c r="E32" s="16"/>
      <c r="F32" s="16"/>
      <c r="G32" s="16"/>
      <c r="J32" s="7">
        <f t="shared" si="5"/>
        <v>0</v>
      </c>
      <c r="K32" s="7">
        <f t="shared" si="6"/>
        <v>0</v>
      </c>
      <c r="L32" s="7">
        <f t="shared" si="7"/>
        <v>0</v>
      </c>
      <c r="M32" s="7">
        <f t="shared" si="8"/>
        <v>0</v>
      </c>
    </row>
    <row r="33" spans="1:13" x14ac:dyDescent="0.2">
      <c r="A33" s="66">
        <v>46426</v>
      </c>
      <c r="B33" s="53"/>
      <c r="C33" s="38">
        <v>0.58333333333333337</v>
      </c>
      <c r="D33" s="47"/>
      <c r="E33" s="33" t="s">
        <v>9</v>
      </c>
      <c r="F33" s="39"/>
      <c r="G33" s="68"/>
      <c r="I33">
        <v>1</v>
      </c>
      <c r="J33" s="7">
        <f t="shared" si="5"/>
        <v>0</v>
      </c>
      <c r="K33" s="7">
        <f t="shared" si="6"/>
        <v>0</v>
      </c>
      <c r="L33" s="7">
        <f t="shared" si="7"/>
        <v>0</v>
      </c>
      <c r="M33" s="7">
        <f t="shared" si="8"/>
        <v>1</v>
      </c>
    </row>
    <row r="34" spans="1:13" x14ac:dyDescent="0.2">
      <c r="A34" s="48">
        <f>A33+1</f>
        <v>46427</v>
      </c>
      <c r="B34" s="9"/>
      <c r="C34" s="10">
        <v>0.39583333333333331</v>
      </c>
      <c r="D34" s="11"/>
      <c r="E34" s="26" t="s">
        <v>9</v>
      </c>
      <c r="F34" s="6"/>
      <c r="G34" s="81" t="s">
        <v>24</v>
      </c>
      <c r="J34" s="7">
        <f t="shared" si="5"/>
        <v>0</v>
      </c>
      <c r="K34" s="7">
        <f t="shared" si="6"/>
        <v>0</v>
      </c>
      <c r="L34" s="7">
        <f t="shared" si="7"/>
        <v>0</v>
      </c>
      <c r="M34" s="7">
        <f t="shared" si="8"/>
        <v>1</v>
      </c>
    </row>
    <row r="35" spans="1:13" x14ac:dyDescent="0.2">
      <c r="A35" s="48">
        <f>A34+1</f>
        <v>46428</v>
      </c>
      <c r="B35" s="9"/>
      <c r="C35" s="10">
        <v>0.39583333333333331</v>
      </c>
      <c r="D35" s="11"/>
      <c r="E35" s="26" t="s">
        <v>15</v>
      </c>
      <c r="F35" s="6"/>
      <c r="G35" s="82"/>
      <c r="J35" s="7">
        <f t="shared" si="5"/>
        <v>0</v>
      </c>
      <c r="K35" s="7">
        <f t="shared" si="6"/>
        <v>0</v>
      </c>
      <c r="L35" s="7">
        <f t="shared" si="7"/>
        <v>1</v>
      </c>
      <c r="M35" s="7">
        <f t="shared" si="8"/>
        <v>0</v>
      </c>
    </row>
    <row r="36" spans="1:13" x14ac:dyDescent="0.2">
      <c r="A36" s="48">
        <f>A35+1</f>
        <v>46429</v>
      </c>
      <c r="B36" s="9"/>
      <c r="C36" s="10">
        <v>0.39583333333333331</v>
      </c>
      <c r="D36" s="11"/>
      <c r="E36" s="26" t="s">
        <v>15</v>
      </c>
      <c r="F36" s="6"/>
      <c r="G36" s="82"/>
      <c r="J36" s="7">
        <f t="shared" si="5"/>
        <v>0</v>
      </c>
      <c r="K36" s="7">
        <f t="shared" si="6"/>
        <v>0</v>
      </c>
      <c r="L36" s="7">
        <f t="shared" si="7"/>
        <v>1</v>
      </c>
      <c r="M36" s="7">
        <f t="shared" si="8"/>
        <v>0</v>
      </c>
    </row>
    <row r="37" spans="1:13" ht="13.5" thickBot="1" x14ac:dyDescent="0.25">
      <c r="A37" s="49">
        <f>A36+1</f>
        <v>46430</v>
      </c>
      <c r="B37" s="54"/>
      <c r="C37" s="50">
        <v>0.39583333333333331</v>
      </c>
      <c r="D37" s="50"/>
      <c r="E37" s="34" t="s">
        <v>15</v>
      </c>
      <c r="F37" s="44"/>
      <c r="G37" s="83"/>
      <c r="J37" s="7">
        <f t="shared" si="5"/>
        <v>0</v>
      </c>
      <c r="K37" s="7">
        <f t="shared" si="6"/>
        <v>0</v>
      </c>
      <c r="L37" s="7">
        <f t="shared" si="7"/>
        <v>1</v>
      </c>
      <c r="M37" s="7">
        <f t="shared" si="8"/>
        <v>0</v>
      </c>
    </row>
    <row r="38" spans="1:13" ht="13.5" thickBot="1" x14ac:dyDescent="0.25">
      <c r="A38" s="45"/>
      <c r="B38" s="28"/>
      <c r="C38" s="13"/>
      <c r="D38" s="28"/>
      <c r="E38" s="16"/>
      <c r="F38" s="16"/>
      <c r="G38" s="29"/>
      <c r="J38" s="7">
        <f t="shared" si="5"/>
        <v>0</v>
      </c>
      <c r="K38" s="7">
        <f t="shared" si="6"/>
        <v>0</v>
      </c>
      <c r="L38" s="7">
        <f t="shared" si="7"/>
        <v>0</v>
      </c>
      <c r="M38" s="7">
        <f t="shared" si="8"/>
        <v>0</v>
      </c>
    </row>
    <row r="39" spans="1:13" ht="13.5" thickBot="1" x14ac:dyDescent="0.25">
      <c r="A39" s="66" t="s">
        <v>22</v>
      </c>
      <c r="B39" s="53"/>
      <c r="C39" s="69"/>
      <c r="D39" s="70"/>
      <c r="E39" s="71" t="s">
        <v>18</v>
      </c>
      <c r="F39" s="39"/>
      <c r="G39" s="68"/>
      <c r="I39">
        <v>1</v>
      </c>
      <c r="J39" s="7">
        <f t="shared" si="5"/>
        <v>0</v>
      </c>
      <c r="K39" s="7">
        <f t="shared" si="6"/>
        <v>0</v>
      </c>
      <c r="L39" s="7">
        <f t="shared" si="7"/>
        <v>0</v>
      </c>
      <c r="M39" s="7">
        <f t="shared" si="8"/>
        <v>0</v>
      </c>
    </row>
    <row r="40" spans="1:13" x14ac:dyDescent="0.2">
      <c r="A40" s="48">
        <f>A39+1</f>
        <v>46476</v>
      </c>
      <c r="B40" s="9"/>
      <c r="C40" s="10" t="s">
        <v>19</v>
      </c>
      <c r="D40" s="11"/>
      <c r="E40" s="33" t="s">
        <v>10</v>
      </c>
      <c r="F40" s="6"/>
      <c r="G40" s="81" t="s">
        <v>24</v>
      </c>
      <c r="J40" s="7">
        <f t="shared" si="5"/>
        <v>0</v>
      </c>
      <c r="K40" s="7">
        <f t="shared" si="6"/>
        <v>1</v>
      </c>
      <c r="L40" s="7">
        <f t="shared" si="7"/>
        <v>0</v>
      </c>
      <c r="M40" s="7">
        <f t="shared" si="8"/>
        <v>0</v>
      </c>
    </row>
    <row r="41" spans="1:13" x14ac:dyDescent="0.2">
      <c r="A41" s="48">
        <f>A40+1</f>
        <v>46477</v>
      </c>
      <c r="B41" s="9"/>
      <c r="C41" s="10" t="s">
        <v>5</v>
      </c>
      <c r="D41" s="11"/>
      <c r="E41" s="26" t="s">
        <v>10</v>
      </c>
      <c r="F41" s="6"/>
      <c r="G41" s="82"/>
      <c r="J41" s="7">
        <f t="shared" si="5"/>
        <v>0</v>
      </c>
      <c r="K41" s="7">
        <f t="shared" si="6"/>
        <v>1</v>
      </c>
      <c r="L41" s="7">
        <f t="shared" si="7"/>
        <v>0</v>
      </c>
      <c r="M41" s="7">
        <f t="shared" si="8"/>
        <v>0</v>
      </c>
    </row>
    <row r="42" spans="1:13" x14ac:dyDescent="0.2">
      <c r="A42" s="48">
        <f>A41+1</f>
        <v>46478</v>
      </c>
      <c r="B42" s="9"/>
      <c r="C42" s="10">
        <v>0.39583333333333331</v>
      </c>
      <c r="D42" s="11"/>
      <c r="E42" s="26" t="s">
        <v>8</v>
      </c>
      <c r="F42" s="6"/>
      <c r="G42" s="82"/>
      <c r="J42" s="7">
        <f t="shared" si="5"/>
        <v>1</v>
      </c>
      <c r="K42" s="7">
        <f t="shared" si="6"/>
        <v>0</v>
      </c>
      <c r="L42" s="7">
        <f t="shared" si="7"/>
        <v>0</v>
      </c>
      <c r="M42" s="7">
        <f t="shared" si="8"/>
        <v>0</v>
      </c>
    </row>
    <row r="43" spans="1:13" ht="13.5" thickBot="1" x14ac:dyDescent="0.25">
      <c r="A43" s="49">
        <f>A42+1</f>
        <v>46479</v>
      </c>
      <c r="B43" s="54"/>
      <c r="C43" s="50" t="s">
        <v>5</v>
      </c>
      <c r="D43" s="50"/>
      <c r="E43" s="34" t="s">
        <v>8</v>
      </c>
      <c r="F43" s="44"/>
      <c r="G43" s="83"/>
      <c r="J43" s="7">
        <f t="shared" si="5"/>
        <v>1</v>
      </c>
      <c r="K43" s="7">
        <f t="shared" si="6"/>
        <v>0</v>
      </c>
      <c r="L43" s="7">
        <f t="shared" si="7"/>
        <v>0</v>
      </c>
      <c r="M43" s="7">
        <f t="shared" si="8"/>
        <v>0</v>
      </c>
    </row>
    <row r="44" spans="1:13" ht="13.5" thickBot="1" x14ac:dyDescent="0.25">
      <c r="A44" s="13"/>
      <c r="B44" s="51"/>
      <c r="C44" s="52"/>
      <c r="D44" s="15"/>
      <c r="E44" s="14"/>
      <c r="F44" s="16"/>
      <c r="G44" s="16"/>
      <c r="J44" s="7">
        <f t="shared" si="5"/>
        <v>0</v>
      </c>
      <c r="K44" s="7">
        <f t="shared" si="6"/>
        <v>0</v>
      </c>
      <c r="L44" s="7">
        <f t="shared" si="7"/>
        <v>0</v>
      </c>
      <c r="M44" s="7">
        <f t="shared" si="8"/>
        <v>0</v>
      </c>
    </row>
    <row r="45" spans="1:13" x14ac:dyDescent="0.2">
      <c r="A45" s="66">
        <v>46531</v>
      </c>
      <c r="B45" s="53"/>
      <c r="C45" s="69"/>
      <c r="D45" s="70"/>
      <c r="E45" s="71" t="s">
        <v>18</v>
      </c>
      <c r="F45" s="39"/>
      <c r="G45" s="68"/>
      <c r="I45">
        <v>1</v>
      </c>
      <c r="J45" s="7">
        <f t="shared" si="5"/>
        <v>0</v>
      </c>
      <c r="K45" s="7">
        <f t="shared" si="6"/>
        <v>0</v>
      </c>
      <c r="L45" s="7">
        <f t="shared" si="7"/>
        <v>0</v>
      </c>
      <c r="M45" s="7">
        <f t="shared" si="8"/>
        <v>0</v>
      </c>
    </row>
    <row r="46" spans="1:13" x14ac:dyDescent="0.2">
      <c r="A46" s="48">
        <f>A45+1</f>
        <v>46532</v>
      </c>
      <c r="B46" s="9"/>
      <c r="C46" s="10">
        <v>0.39583333333333331</v>
      </c>
      <c r="D46" s="11"/>
      <c r="E46" s="26" t="s">
        <v>9</v>
      </c>
      <c r="F46" s="6"/>
      <c r="G46" s="81" t="s">
        <v>24</v>
      </c>
      <c r="J46" s="7">
        <f t="shared" si="5"/>
        <v>0</v>
      </c>
      <c r="K46" s="7">
        <f t="shared" si="6"/>
        <v>0</v>
      </c>
      <c r="L46" s="7">
        <f t="shared" si="7"/>
        <v>0</v>
      </c>
      <c r="M46" s="7">
        <f t="shared" si="8"/>
        <v>1</v>
      </c>
    </row>
    <row r="47" spans="1:13" x14ac:dyDescent="0.2">
      <c r="A47" s="48">
        <f>A46+1</f>
        <v>46533</v>
      </c>
      <c r="B47" s="9"/>
      <c r="C47" s="10">
        <v>0.39583333333333331</v>
      </c>
      <c r="D47" s="11"/>
      <c r="E47" s="26" t="s">
        <v>15</v>
      </c>
      <c r="F47" s="6"/>
      <c r="G47" s="82"/>
      <c r="J47" s="7">
        <f t="shared" si="5"/>
        <v>0</v>
      </c>
      <c r="K47" s="7">
        <f t="shared" si="6"/>
        <v>0</v>
      </c>
      <c r="L47" s="7">
        <f t="shared" si="7"/>
        <v>1</v>
      </c>
      <c r="M47" s="7">
        <f t="shared" si="8"/>
        <v>0</v>
      </c>
    </row>
    <row r="48" spans="1:13" x14ac:dyDescent="0.2">
      <c r="A48" s="48">
        <f>A47+1</f>
        <v>46534</v>
      </c>
      <c r="B48" s="9"/>
      <c r="C48" s="10" t="s">
        <v>5</v>
      </c>
      <c r="D48" s="11"/>
      <c r="E48" s="26" t="s">
        <v>15</v>
      </c>
      <c r="F48" s="6"/>
      <c r="G48" s="82"/>
      <c r="J48" s="7">
        <f t="shared" si="5"/>
        <v>0</v>
      </c>
      <c r="K48" s="7">
        <f t="shared" si="6"/>
        <v>0</v>
      </c>
      <c r="L48" s="7">
        <f t="shared" si="7"/>
        <v>1</v>
      </c>
      <c r="M48" s="7">
        <f t="shared" si="8"/>
        <v>0</v>
      </c>
    </row>
    <row r="49" spans="1:13" ht="13.5" thickBot="1" x14ac:dyDescent="0.25">
      <c r="A49" s="49">
        <f>A48+1</f>
        <v>46535</v>
      </c>
      <c r="B49" s="54"/>
      <c r="C49" s="50">
        <v>0.39583333333333331</v>
      </c>
      <c r="D49" s="50"/>
      <c r="E49" s="34" t="s">
        <v>15</v>
      </c>
      <c r="F49" s="44"/>
      <c r="G49" s="83"/>
      <c r="J49" s="7">
        <f t="shared" si="5"/>
        <v>0</v>
      </c>
      <c r="K49" s="7">
        <f t="shared" si="6"/>
        <v>0</v>
      </c>
      <c r="L49" s="7">
        <f t="shared" si="7"/>
        <v>1</v>
      </c>
      <c r="M49" s="7">
        <f t="shared" si="8"/>
        <v>0</v>
      </c>
    </row>
    <row r="50" spans="1:13" ht="13.5" thickBot="1" x14ac:dyDescent="0.25">
      <c r="A50" s="13"/>
      <c r="B50" s="14"/>
      <c r="C50" s="13"/>
      <c r="D50" s="15"/>
      <c r="E50" s="57"/>
      <c r="F50" s="16"/>
      <c r="G50" s="30"/>
      <c r="J50" s="7">
        <f t="shared" si="5"/>
        <v>0</v>
      </c>
      <c r="K50" s="7">
        <f t="shared" si="6"/>
        <v>0</v>
      </c>
      <c r="L50" s="7">
        <f t="shared" si="7"/>
        <v>0</v>
      </c>
      <c r="M50" s="7">
        <f t="shared" si="8"/>
        <v>0</v>
      </c>
    </row>
    <row r="51" spans="1:13" x14ac:dyDescent="0.2">
      <c r="A51" s="67">
        <v>46573</v>
      </c>
      <c r="B51" s="37"/>
      <c r="C51" s="47">
        <v>0.58333333333333337</v>
      </c>
      <c r="D51" s="37"/>
      <c r="E51" s="33" t="s">
        <v>10</v>
      </c>
      <c r="F51" s="39"/>
      <c r="G51" s="68"/>
      <c r="I51">
        <v>1</v>
      </c>
      <c r="J51" s="7">
        <f t="shared" si="5"/>
        <v>0</v>
      </c>
      <c r="K51" s="7">
        <f t="shared" si="6"/>
        <v>1</v>
      </c>
      <c r="L51" s="7">
        <f t="shared" si="7"/>
        <v>0</v>
      </c>
      <c r="M51" s="7">
        <f t="shared" si="8"/>
        <v>0</v>
      </c>
    </row>
    <row r="52" spans="1:13" x14ac:dyDescent="0.2">
      <c r="A52" s="40">
        <f>A51+1</f>
        <v>46574</v>
      </c>
      <c r="B52" s="4"/>
      <c r="C52" s="10">
        <v>0.39583333333333331</v>
      </c>
      <c r="D52" s="4"/>
      <c r="E52" s="26" t="s">
        <v>10</v>
      </c>
      <c r="F52" s="6"/>
      <c r="G52" s="81" t="s">
        <v>24</v>
      </c>
      <c r="J52" s="7">
        <f t="shared" si="5"/>
        <v>0</v>
      </c>
      <c r="K52" s="7">
        <f t="shared" si="6"/>
        <v>1</v>
      </c>
      <c r="L52" s="7">
        <f t="shared" si="7"/>
        <v>0</v>
      </c>
      <c r="M52" s="7">
        <f t="shared" si="8"/>
        <v>0</v>
      </c>
    </row>
    <row r="53" spans="1:13" x14ac:dyDescent="0.2">
      <c r="A53" s="40">
        <f>A52+1</f>
        <v>46575</v>
      </c>
      <c r="B53" s="4"/>
      <c r="C53" s="8" t="s">
        <v>5</v>
      </c>
      <c r="D53" s="4"/>
      <c r="E53" s="26" t="s">
        <v>8</v>
      </c>
      <c r="F53" s="6"/>
      <c r="G53" s="82"/>
      <c r="J53" s="7">
        <f t="shared" si="5"/>
        <v>1</v>
      </c>
      <c r="K53" s="7">
        <f t="shared" si="6"/>
        <v>0</v>
      </c>
      <c r="L53" s="7">
        <f t="shared" si="7"/>
        <v>0</v>
      </c>
      <c r="M53" s="7">
        <f t="shared" si="8"/>
        <v>0</v>
      </c>
    </row>
    <row r="54" spans="1:13" x14ac:dyDescent="0.2">
      <c r="A54" s="40">
        <f>A53+1</f>
        <v>46576</v>
      </c>
      <c r="B54" s="4"/>
      <c r="C54" s="10">
        <v>0.39583333333333331</v>
      </c>
      <c r="D54" s="4"/>
      <c r="E54" s="26" t="s">
        <v>8</v>
      </c>
      <c r="F54" s="6"/>
      <c r="G54" s="82"/>
      <c r="J54" s="7">
        <f t="shared" si="5"/>
        <v>1</v>
      </c>
      <c r="K54" s="7">
        <f t="shared" si="6"/>
        <v>0</v>
      </c>
      <c r="L54" s="7">
        <f t="shared" si="7"/>
        <v>0</v>
      </c>
      <c r="M54" s="7">
        <f t="shared" si="8"/>
        <v>0</v>
      </c>
    </row>
    <row r="55" spans="1:13" ht="13.5" thickBot="1" x14ac:dyDescent="0.25">
      <c r="A55" s="41">
        <f>A54+1</f>
        <v>46577</v>
      </c>
      <c r="B55" s="42"/>
      <c r="C55" s="43">
        <v>0.39583333333333331</v>
      </c>
      <c r="D55" s="42"/>
      <c r="E55" s="34" t="s">
        <v>8</v>
      </c>
      <c r="F55" s="44"/>
      <c r="G55" s="83"/>
      <c r="J55" s="7">
        <f t="shared" si="5"/>
        <v>1</v>
      </c>
      <c r="K55" s="7">
        <f t="shared" si="6"/>
        <v>0</v>
      </c>
      <c r="L55" s="7">
        <f t="shared" si="7"/>
        <v>0</v>
      </c>
      <c r="M55" s="7">
        <f t="shared" si="8"/>
        <v>0</v>
      </c>
    </row>
    <row r="56" spans="1:13" ht="13.5" thickBot="1" x14ac:dyDescent="0.25">
      <c r="A56" s="13"/>
      <c r="B56" s="14"/>
      <c r="C56" s="13"/>
      <c r="D56" s="15"/>
      <c r="E56" s="14"/>
      <c r="F56" s="16"/>
      <c r="G56" s="30"/>
      <c r="J56" s="7">
        <f t="shared" si="5"/>
        <v>0</v>
      </c>
      <c r="K56" s="7">
        <f t="shared" si="6"/>
        <v>0</v>
      </c>
      <c r="L56" s="7">
        <f t="shared" si="7"/>
        <v>0</v>
      </c>
      <c r="M56" s="7">
        <f t="shared" si="8"/>
        <v>0</v>
      </c>
    </row>
    <row r="57" spans="1:13" x14ac:dyDescent="0.2">
      <c r="A57" s="66">
        <v>46601</v>
      </c>
      <c r="B57" s="53"/>
      <c r="C57" s="38">
        <v>0.58333333333333337</v>
      </c>
      <c r="D57" s="47"/>
      <c r="E57" s="33" t="s">
        <v>9</v>
      </c>
      <c r="F57" s="39"/>
      <c r="G57" s="68"/>
      <c r="I57">
        <v>1</v>
      </c>
      <c r="J57" s="7">
        <f>IF(E57="Mistissini",1,0)</f>
        <v>0</v>
      </c>
      <c r="K57" s="7">
        <f>IF(E57="Waskaganish",1,0)</f>
        <v>0</v>
      </c>
      <c r="L57" s="7">
        <f>IF(E57="Oujé-bougoumou",1,0)</f>
        <v>0</v>
      </c>
      <c r="M57" s="7">
        <f>IF(E57="Chisasibi",1,0)</f>
        <v>1</v>
      </c>
    </row>
    <row r="58" spans="1:13" x14ac:dyDescent="0.2">
      <c r="A58" s="48">
        <f>A57+1</f>
        <v>46602</v>
      </c>
      <c r="B58" s="9"/>
      <c r="C58" s="10">
        <v>0.39583333333333331</v>
      </c>
      <c r="D58" s="11"/>
      <c r="E58" s="26" t="s">
        <v>9</v>
      </c>
      <c r="F58" s="6"/>
      <c r="G58" s="81" t="s">
        <v>24</v>
      </c>
      <c r="J58" s="7">
        <f>IF(E58="Mistissini",1,0)</f>
        <v>0</v>
      </c>
      <c r="K58" s="7">
        <f>IF(E58="Waskaganish",1,0)</f>
        <v>0</v>
      </c>
      <c r="L58" s="7">
        <f>IF(E58="Oujé-bougoumou",1,0)</f>
        <v>0</v>
      </c>
      <c r="M58" s="7">
        <f>IF(E58="Chisasibi",1,0)</f>
        <v>1</v>
      </c>
    </row>
    <row r="59" spans="1:13" x14ac:dyDescent="0.2">
      <c r="A59" s="48">
        <f>A58+1</f>
        <v>46603</v>
      </c>
      <c r="B59" s="9"/>
      <c r="C59" s="10">
        <v>0.39583333333333331</v>
      </c>
      <c r="D59" s="11"/>
      <c r="E59" s="26" t="s">
        <v>15</v>
      </c>
      <c r="F59" s="6"/>
      <c r="G59" s="82"/>
      <c r="J59" s="7">
        <f>IF(E59="Mistissini",1,0)</f>
        <v>0</v>
      </c>
      <c r="K59" s="7">
        <f>IF(E59="Waskaganish",1,0)</f>
        <v>0</v>
      </c>
      <c r="L59" s="7">
        <f>IF(E59="Oujé-bougoumou",1,0)</f>
        <v>1</v>
      </c>
      <c r="M59" s="7">
        <f>IF(E59="Chisasibi",1,0)</f>
        <v>0</v>
      </c>
    </row>
    <row r="60" spans="1:13" x14ac:dyDescent="0.2">
      <c r="A60" s="48">
        <f>A59+1</f>
        <v>46604</v>
      </c>
      <c r="B60" s="9"/>
      <c r="C60" s="10">
        <v>0.39583333333333331</v>
      </c>
      <c r="D60" s="11"/>
      <c r="E60" s="26" t="s">
        <v>15</v>
      </c>
      <c r="F60" s="6"/>
      <c r="G60" s="82"/>
      <c r="J60" s="7">
        <f>IF(E60="Mistissini",1,0)</f>
        <v>0</v>
      </c>
      <c r="K60" s="7">
        <f>IF(E60="Waskaganish",1,0)</f>
        <v>0</v>
      </c>
      <c r="L60" s="7">
        <f>IF(E60="Oujé-bougoumou",1,0)</f>
        <v>1</v>
      </c>
      <c r="M60" s="7">
        <f>IF(E60="Chisasibi",1,0)</f>
        <v>0</v>
      </c>
    </row>
    <row r="61" spans="1:13" ht="13.5" thickBot="1" x14ac:dyDescent="0.25">
      <c r="A61" s="49">
        <f>A60+1</f>
        <v>46605</v>
      </c>
      <c r="B61" s="54"/>
      <c r="C61" s="50">
        <v>0.39583333333333331</v>
      </c>
      <c r="D61" s="50"/>
      <c r="E61" s="34" t="s">
        <v>15</v>
      </c>
      <c r="F61" s="44"/>
      <c r="G61" s="83"/>
      <c r="J61" s="7">
        <f>IF(E61="Mistissini",1,0)</f>
        <v>0</v>
      </c>
      <c r="K61" s="7">
        <f>IF(E61="Waskaganish",1,0)</f>
        <v>0</v>
      </c>
      <c r="L61" s="7">
        <f>IF(E61="Oujé-bougoumou",1,0)</f>
        <v>1</v>
      </c>
      <c r="M61" s="7">
        <f>IF(E61="Chisasibi",1,0)</f>
        <v>0</v>
      </c>
    </row>
    <row r="62" spans="1:13" x14ac:dyDescent="0.2">
      <c r="A62" s="13"/>
      <c r="B62" s="14"/>
      <c r="C62" s="15"/>
      <c r="D62" s="15"/>
      <c r="E62" s="16"/>
      <c r="F62" s="16"/>
      <c r="G62" s="31"/>
      <c r="J62" s="7">
        <f t="shared" si="5"/>
        <v>0</v>
      </c>
      <c r="K62" s="7">
        <f t="shared" si="6"/>
        <v>0</v>
      </c>
      <c r="L62" s="7">
        <f t="shared" si="7"/>
        <v>0</v>
      </c>
      <c r="M62" s="7">
        <f t="shared" si="8"/>
        <v>0</v>
      </c>
    </row>
    <row r="63" spans="1:13" x14ac:dyDescent="0.2">
      <c r="A63" s="13"/>
      <c r="B63" s="14"/>
      <c r="C63" s="15"/>
      <c r="D63" s="15"/>
      <c r="E63" s="16"/>
      <c r="F63" s="16"/>
      <c r="G63" s="30"/>
      <c r="J63" s="7">
        <f t="shared" si="5"/>
        <v>0</v>
      </c>
      <c r="K63" s="7">
        <f t="shared" si="6"/>
        <v>0</v>
      </c>
      <c r="L63" s="7">
        <f t="shared" si="7"/>
        <v>0</v>
      </c>
      <c r="M63" s="7">
        <f t="shared" si="8"/>
        <v>0</v>
      </c>
    </row>
    <row r="64" spans="1:13" x14ac:dyDescent="0.2">
      <c r="A64" s="13"/>
      <c r="B64" s="14"/>
      <c r="C64" s="15"/>
      <c r="D64" s="15"/>
      <c r="E64" s="14"/>
      <c r="F64" s="16"/>
      <c r="G64" s="17"/>
      <c r="J64" s="58" t="s">
        <v>11</v>
      </c>
      <c r="K64" s="58" t="s">
        <v>12</v>
      </c>
      <c r="L64" s="58" t="s">
        <v>14</v>
      </c>
      <c r="M64" s="58" t="s">
        <v>13</v>
      </c>
    </row>
    <row r="65" spans="1:13" x14ac:dyDescent="0.2">
      <c r="A65" s="13"/>
      <c r="B65" s="14"/>
      <c r="C65" s="15"/>
      <c r="D65" s="15"/>
      <c r="E65" s="14"/>
      <c r="F65" s="16"/>
      <c r="G65" s="17"/>
    </row>
    <row r="66" spans="1:13" ht="13.5" thickBot="1" x14ac:dyDescent="0.25">
      <c r="A66" s="79" t="s">
        <v>6</v>
      </c>
      <c r="B66" s="79"/>
      <c r="C66" s="79"/>
      <c r="D66" s="79"/>
      <c r="E66" s="79"/>
      <c r="F66" s="16"/>
      <c r="G66" s="17"/>
      <c r="I66">
        <f>SUM(I9:I65)</f>
        <v>9</v>
      </c>
      <c r="J66">
        <f>SUM(J9:J63)</f>
        <v>11</v>
      </c>
      <c r="K66">
        <f>SUM(K9:K63)</f>
        <v>8</v>
      </c>
      <c r="L66">
        <f>SUM(L9:L63)</f>
        <v>15</v>
      </c>
      <c r="M66">
        <f>SUM(M9:M63)</f>
        <v>9</v>
      </c>
    </row>
    <row r="67" spans="1:13" ht="13.5" thickBot="1" x14ac:dyDescent="0.25">
      <c r="A67" s="19"/>
      <c r="B67" s="18"/>
      <c r="C67" s="20" t="s">
        <v>21</v>
      </c>
      <c r="D67" s="21"/>
      <c r="E67" s="18"/>
      <c r="F67" s="16"/>
      <c r="G67" s="17"/>
    </row>
    <row r="68" spans="1:13" x14ac:dyDescent="0.2">
      <c r="A68" s="22" t="s">
        <v>8</v>
      </c>
      <c r="B68" s="18"/>
      <c r="C68" s="72">
        <v>11</v>
      </c>
      <c r="D68" s="21"/>
      <c r="E68" s="56"/>
      <c r="F68" s="16"/>
      <c r="G68" s="17"/>
    </row>
    <row r="69" spans="1:13" x14ac:dyDescent="0.2">
      <c r="A69" s="22" t="s">
        <v>9</v>
      </c>
      <c r="B69" s="18"/>
      <c r="C69" s="73">
        <v>10</v>
      </c>
      <c r="D69" s="21"/>
      <c r="E69" s="56"/>
      <c r="F69" s="16"/>
      <c r="G69" s="17"/>
    </row>
    <row r="70" spans="1:13" x14ac:dyDescent="0.2">
      <c r="A70" s="22" t="s">
        <v>10</v>
      </c>
      <c r="B70" s="18"/>
      <c r="C70" s="73">
        <v>8</v>
      </c>
      <c r="D70" s="21"/>
      <c r="E70" s="56"/>
      <c r="F70" s="16"/>
      <c r="G70" s="17"/>
    </row>
    <row r="71" spans="1:13" x14ac:dyDescent="0.2">
      <c r="A71" s="22" t="s">
        <v>15</v>
      </c>
      <c r="B71" s="18"/>
      <c r="C71" s="73">
        <v>15</v>
      </c>
      <c r="D71" s="21"/>
      <c r="E71" s="56"/>
      <c r="F71" s="16"/>
      <c r="G71" s="17"/>
    </row>
    <row r="72" spans="1:13" x14ac:dyDescent="0.2">
      <c r="A72" s="22"/>
      <c r="B72" s="18"/>
      <c r="C72" s="73"/>
      <c r="D72" s="21"/>
      <c r="E72" s="24"/>
      <c r="F72" s="16"/>
      <c r="G72" s="17"/>
    </row>
    <row r="73" spans="1:13" x14ac:dyDescent="0.2">
      <c r="A73" s="23" t="s">
        <v>16</v>
      </c>
      <c r="B73" s="18"/>
      <c r="C73" s="73">
        <v>9</v>
      </c>
      <c r="D73" s="21"/>
      <c r="E73" s="24"/>
      <c r="F73" s="16"/>
      <c r="G73" s="17"/>
    </row>
    <row r="74" spans="1:13" x14ac:dyDescent="0.2">
      <c r="A74" s="23" t="s">
        <v>17</v>
      </c>
      <c r="B74" s="18"/>
      <c r="C74" s="74">
        <f>SUM(C68:C71)</f>
        <v>44</v>
      </c>
      <c r="D74" s="21"/>
      <c r="E74" s="18"/>
      <c r="F74" s="16"/>
      <c r="G74" s="17"/>
    </row>
    <row r="75" spans="1:13" x14ac:dyDescent="0.2">
      <c r="A75" s="13"/>
      <c r="B75" s="14"/>
      <c r="C75" s="15"/>
      <c r="D75" s="15"/>
      <c r="E75" s="14"/>
      <c r="F75" s="16"/>
      <c r="G75" s="17"/>
    </row>
    <row r="76" spans="1:13" x14ac:dyDescent="0.2">
      <c r="G76" s="25"/>
    </row>
  </sheetData>
  <sheetProtection selectLockedCells="1" selectUnlockedCells="1"/>
  <mergeCells count="14">
    <mergeCell ref="A2:G2"/>
    <mergeCell ref="A3:G3"/>
    <mergeCell ref="A4:G4"/>
    <mergeCell ref="A66:E66"/>
    <mergeCell ref="A1:G1"/>
    <mergeCell ref="G58:G61"/>
    <mergeCell ref="G52:G55"/>
    <mergeCell ref="G40:G43"/>
    <mergeCell ref="G34:G37"/>
    <mergeCell ref="G28:G31"/>
    <mergeCell ref="G16:G19"/>
    <mergeCell ref="G46:G49"/>
    <mergeCell ref="G22:G25"/>
    <mergeCell ref="G10:G13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5" scale="95" orientation="portrait" horizontalDpi="1200" verticalDpi="1200" r:id="rId1"/>
  <headerFooter alignWithMargins="0"/>
</worksheet>
</file>

<file path=docMetadata/LabelInfo.xml><?xml version="1.0" encoding="utf-8"?>
<clbl:labelList xmlns:clbl="http://schemas.microsoft.com/office/2020/mipLabelMetadata">
  <clbl:label id="{3f6dec78-7ded-4395-975c-6edbb7d10b16}" enabled="0" method="" siteId="{3f6dec78-7ded-4395-975c-6edbb7d10b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LPJ CRI 2026-2027</vt:lpstr>
      <vt:lpstr>HUDSON</vt:lpstr>
      <vt:lpstr>'LPJ CRI 2026-2027'!Zone_d_impression</vt:lpstr>
    </vt:vector>
  </TitlesOfParts>
  <Company>MJQ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VERF01</dc:creator>
  <cp:lastModifiedBy>Elisabeth Dupeyron</cp:lastModifiedBy>
  <cp:lastPrinted>2026-03-31T13:22:10Z</cp:lastPrinted>
  <dcterms:created xsi:type="dcterms:W3CDTF">2013-07-17T18:58:18Z</dcterms:created>
  <dcterms:modified xsi:type="dcterms:W3CDTF">2026-06-17T19:38:23Z</dcterms:modified>
</cp:coreProperties>
</file>