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9050" activeTab="0"/>
  </bookViews>
  <sheets>
    <sheet name="LPJ CRI (1)" sheetId="1" r:id="rId1"/>
  </sheets>
  <definedNames>
    <definedName name="HUDSON">'LPJ CRI (1)'!$A$2:$G$69</definedName>
    <definedName name="JAMES">'LPJ CRI (1)'!#REF!</definedName>
    <definedName name="NWM">'LPJ CRI (1)'!#REF!</definedName>
    <definedName name="UNGAVA">'LPJ CRI (1)'!#REF!</definedName>
    <definedName name="_xlnm.Print_Area" localSheetId="0">'LPJ CRI (1)'!$A$1:$G$92</definedName>
  </definedNames>
  <calcPr fullCalcOnLoad="1"/>
</workbook>
</file>

<file path=xl/sharedStrings.xml><?xml version="1.0" encoding="utf-8"?>
<sst xmlns="http://schemas.openxmlformats.org/spreadsheetml/2006/main" count="120" uniqueCount="37">
  <si>
    <t>CALENDRIER COUR ITINÉRANTE</t>
  </si>
  <si>
    <t>DATE</t>
  </si>
  <si>
    <t>HEURE</t>
  </si>
  <si>
    <t>COMMUNAUTÉ</t>
  </si>
  <si>
    <t>JUGE</t>
  </si>
  <si>
    <t>09:30</t>
  </si>
  <si>
    <t>NOMBRE DE JOURS PRÉVUS PAR COMMUNAUTÉS</t>
  </si>
  <si>
    <t>PROTECTION JEUNESSE CRIS</t>
  </si>
  <si>
    <t>Mistissini</t>
  </si>
  <si>
    <t>Chisasibi</t>
  </si>
  <si>
    <t>Waskaganish</t>
  </si>
  <si>
    <t>Mist</t>
  </si>
  <si>
    <t>Wask</t>
  </si>
  <si>
    <t>Chis</t>
  </si>
  <si>
    <t>Oujé</t>
  </si>
  <si>
    <t>FÉRIÉ</t>
  </si>
  <si>
    <t>Oujé-Bougoumou</t>
  </si>
  <si>
    <t>TERME</t>
  </si>
  <si>
    <t>JOURNÉE</t>
  </si>
  <si>
    <t>ANNÉE JUDICIAIRE 2023-2024</t>
  </si>
  <si>
    <t>2023-2024</t>
  </si>
  <si>
    <t>23-44PC</t>
  </si>
  <si>
    <t>23-52PC</t>
  </si>
  <si>
    <t>23-62PC</t>
  </si>
  <si>
    <t>23-70PC</t>
  </si>
  <si>
    <t>23-78PC</t>
  </si>
  <si>
    <t>23-92PC</t>
  </si>
  <si>
    <t>24-04PC</t>
  </si>
  <si>
    <t>24-14PC</t>
  </si>
  <si>
    <t>24-23PC</t>
  </si>
  <si>
    <t>24-29PC</t>
  </si>
  <si>
    <t>24-35PC</t>
  </si>
  <si>
    <t>24-40PC</t>
  </si>
  <si>
    <t>Lucie Godin</t>
  </si>
  <si>
    <t>Nathalie Samson</t>
  </si>
  <si>
    <t>Jacques Ladouceur</t>
  </si>
  <si>
    <t>Gabriel Gaudreault</t>
  </si>
</sst>
</file>

<file path=xl/styles.xml><?xml version="1.0" encoding="utf-8"?>
<styleSheet xmlns="http://schemas.openxmlformats.org/spreadsheetml/2006/main">
  <numFmts count="23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#,##0\ &quot;$&quot;_-;#,##0\ &quot;$&quot;\-"/>
    <numFmt numFmtId="167" formatCode="#,##0\ &quot;$&quot;_-;[Red]#,##0\ &quot;$&quot;\-"/>
    <numFmt numFmtId="168" formatCode="#,##0.00\ &quot;$&quot;_-;#,##0.00\ &quot;$&quot;\-"/>
    <numFmt numFmtId="169" formatCode="#,##0.00\ &quot;$&quot;_-;[Red]#,##0.00\ &quot;$&quot;\-"/>
    <numFmt numFmtId="170" formatCode="_-* #,##0\ &quot;$&quot;_-;_-* #,##0\ &quot;$&quot;\-;_-* &quot;-&quot;\ &quot;$&quot;_-;_-@_-"/>
    <numFmt numFmtId="171" formatCode="_-* #,##0\ _$_-;_-* #,##0\ _$\-;_-* &quot;-&quot;\ _$_-;_-@_-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d\ mmmm\ yyyy"/>
    <numFmt numFmtId="175" formatCode="0.0"/>
    <numFmt numFmtId="176" formatCode="yyyy/mm/dd"/>
    <numFmt numFmtId="177" formatCode="mmm/yyyy"/>
    <numFmt numFmtId="178" formatCode="[$-C0C]d\ mmmm\ yyyy"/>
  </numFmts>
  <fonts count="49">
    <font>
      <sz val="10"/>
      <name val="Tahoma"/>
      <family val="0"/>
    </font>
    <font>
      <u val="single"/>
      <sz val="7.5"/>
      <color indexed="12"/>
      <name val="Tahoma"/>
      <family val="2"/>
    </font>
    <font>
      <u val="single"/>
      <sz val="7.5"/>
      <color indexed="36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color indexed="10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Tahoma"/>
      <family val="2"/>
    </font>
    <font>
      <sz val="9"/>
      <color indexed="8"/>
      <name val="Tahoma"/>
      <family val="2"/>
    </font>
    <font>
      <sz val="9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Tahoma"/>
      <family val="2"/>
    </font>
    <font>
      <sz val="9"/>
      <color theme="1"/>
      <name val="Tahoma"/>
      <family val="2"/>
    </font>
    <font>
      <sz val="9"/>
      <color rgb="FFFF0000"/>
      <name val="Tahoma"/>
      <family val="2"/>
    </font>
    <font>
      <b/>
      <sz val="9"/>
      <color rgb="FFFF0000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93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/>
      <protection/>
    </xf>
    <xf numFmtId="0" fontId="3" fillId="33" borderId="11" xfId="0" applyFont="1" applyFill="1" applyBorder="1" applyAlignment="1" applyProtection="1">
      <alignment horizontal="center"/>
      <protection/>
    </xf>
    <xf numFmtId="0" fontId="3" fillId="33" borderId="12" xfId="0" applyFont="1" applyFill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 quotePrefix="1">
      <alignment horizontal="center"/>
      <protection/>
    </xf>
    <xf numFmtId="0" fontId="3" fillId="0" borderId="13" xfId="0" applyFont="1" applyFill="1" applyBorder="1" applyAlignment="1" applyProtection="1">
      <alignment horizontal="center"/>
      <protection/>
    </xf>
    <xf numFmtId="0" fontId="0" fillId="0" borderId="13" xfId="0" applyBorder="1" applyAlignment="1">
      <alignment horizontal="center"/>
    </xf>
    <xf numFmtId="14" fontId="3" fillId="0" borderId="13" xfId="0" applyNumberFormat="1" applyFont="1" applyFill="1" applyBorder="1" applyAlignment="1" applyProtection="1" quotePrefix="1">
      <alignment horizontal="center"/>
      <protection/>
    </xf>
    <xf numFmtId="14" fontId="3" fillId="0" borderId="13" xfId="0" applyNumberFormat="1" applyFont="1" applyFill="1" applyBorder="1" applyAlignment="1" applyProtection="1">
      <alignment horizontal="center"/>
      <protection/>
    </xf>
    <xf numFmtId="20" fontId="3" fillId="0" borderId="13" xfId="0" applyNumberFormat="1" applyFont="1" applyFill="1" applyBorder="1" applyAlignment="1" applyProtection="1" quotePrefix="1">
      <alignment horizontal="center"/>
      <protection/>
    </xf>
    <xf numFmtId="20" fontId="3" fillId="0" borderId="13" xfId="0" applyNumberFormat="1" applyFont="1" applyFill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14" fontId="3" fillId="0" borderId="0" xfId="0" applyNumberFormat="1" applyFont="1" applyFill="1" applyBorder="1" applyAlignment="1" applyProtection="1" quotePrefix="1">
      <alignment horizontal="center"/>
      <protection/>
    </xf>
    <xf numFmtId="14" fontId="3" fillId="0" borderId="0" xfId="0" applyNumberFormat="1" applyFont="1" applyFill="1" applyBorder="1" applyAlignment="1" applyProtection="1">
      <alignment horizontal="center"/>
      <protection/>
    </xf>
    <xf numFmtId="20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 quotePrefix="1">
      <alignment horizontal="center"/>
      <protection/>
    </xf>
    <xf numFmtId="14" fontId="4" fillId="0" borderId="0" xfId="0" applyNumberFormat="1" applyFont="1" applyFill="1" applyBorder="1" applyAlignment="1" applyProtection="1">
      <alignment horizontal="center"/>
      <protection/>
    </xf>
    <xf numFmtId="14" fontId="4" fillId="0" borderId="0" xfId="0" applyNumberFormat="1" applyFont="1" applyFill="1" applyBorder="1" applyAlignment="1" applyProtection="1" quotePrefix="1">
      <alignment horizontal="center"/>
      <protection/>
    </xf>
    <xf numFmtId="20" fontId="4" fillId="0" borderId="15" xfId="0" applyNumberFormat="1" applyFont="1" applyFill="1" applyBorder="1" applyAlignment="1" applyProtection="1">
      <alignment horizontal="center"/>
      <protection/>
    </xf>
    <xf numFmtId="20" fontId="4" fillId="0" borderId="0" xfId="0" applyNumberFormat="1" applyFont="1" applyFill="1" applyBorder="1" applyAlignment="1" applyProtection="1">
      <alignment horizontal="center"/>
      <protection/>
    </xf>
    <xf numFmtId="14" fontId="4" fillId="0" borderId="0" xfId="0" applyNumberFormat="1" applyFont="1" applyFill="1" applyBorder="1" applyAlignment="1" applyProtection="1">
      <alignment horizontal="left"/>
      <protection/>
    </xf>
    <xf numFmtId="14" fontId="4" fillId="0" borderId="0" xfId="0" applyNumberFormat="1" applyFont="1" applyFill="1" applyBorder="1" applyAlignment="1" applyProtection="1">
      <alignment horizontal="right"/>
      <protection/>
    </xf>
    <xf numFmtId="14" fontId="5" fillId="0" borderId="0" xfId="0" applyNumberFormat="1" applyFont="1" applyFill="1" applyBorder="1" applyAlignment="1" applyProtection="1" quotePrefix="1">
      <alignment horizontal="center"/>
      <protection/>
    </xf>
    <xf numFmtId="1" fontId="4" fillId="34" borderId="16" xfId="0" applyNumberFormat="1" applyFont="1" applyFill="1" applyBorder="1" applyAlignment="1" applyProtection="1">
      <alignment horizontal="center"/>
      <protection/>
    </xf>
    <xf numFmtId="1" fontId="4" fillId="34" borderId="17" xfId="0" applyNumberFormat="1" applyFont="1" applyFill="1" applyBorder="1" applyAlignment="1" applyProtection="1">
      <alignment horizontal="center"/>
      <protection/>
    </xf>
    <xf numFmtId="1" fontId="4" fillId="34" borderId="18" xfId="0" applyNumberFormat="1" applyFont="1" applyFill="1" applyBorder="1" applyAlignment="1" applyProtection="1">
      <alignment horizontal="center"/>
      <protection/>
    </xf>
    <xf numFmtId="14" fontId="45" fillId="0" borderId="0" xfId="0" applyNumberFormat="1" applyFont="1" applyAlignment="1">
      <alignment/>
    </xf>
    <xf numFmtId="0" fontId="3" fillId="35" borderId="13" xfId="0" applyFont="1" applyFill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16" fontId="4" fillId="0" borderId="0" xfId="0" applyNumberFormat="1" applyFont="1" applyFill="1" applyBorder="1" applyAlignment="1" applyProtection="1" quotePrefix="1">
      <alignment horizontal="center"/>
      <protection/>
    </xf>
    <xf numFmtId="0" fontId="3" fillId="0" borderId="19" xfId="0" applyFont="1" applyFill="1" applyBorder="1" applyAlignment="1" applyProtection="1">
      <alignment horizontal="center"/>
      <protection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20" xfId="0" applyFont="1" applyFill="1" applyBorder="1" applyAlignment="1" applyProtection="1">
      <alignment horizontal="center"/>
      <protection/>
    </xf>
    <xf numFmtId="14" fontId="3" fillId="35" borderId="21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 quotePrefix="1">
      <alignment horizontal="center"/>
      <protection/>
    </xf>
    <xf numFmtId="14" fontId="3" fillId="0" borderId="10" xfId="0" applyNumberFormat="1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20" fontId="3" fillId="0" borderId="11" xfId="0" applyNumberFormat="1" applyFont="1" applyFill="1" applyBorder="1" applyAlignment="1" applyProtection="1" quotePrefix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14" fontId="3" fillId="0" borderId="22" xfId="0" applyNumberFormat="1" applyFont="1" applyBorder="1" applyAlignment="1" applyProtection="1">
      <alignment horizontal="center"/>
      <protection/>
    </xf>
    <xf numFmtId="14" fontId="3" fillId="0" borderId="23" xfId="0" applyNumberFormat="1" applyFont="1" applyBorder="1" applyAlignment="1" applyProtection="1">
      <alignment horizontal="center"/>
      <protection/>
    </xf>
    <xf numFmtId="0" fontId="3" fillId="0" borderId="20" xfId="0" applyFont="1" applyBorder="1" applyAlignment="1" applyProtection="1">
      <alignment horizontal="center"/>
      <protection/>
    </xf>
    <xf numFmtId="20" fontId="3" fillId="0" borderId="20" xfId="0" applyNumberFormat="1" applyFont="1" applyFill="1" applyBorder="1" applyAlignment="1" applyProtection="1" quotePrefix="1">
      <alignment horizontal="center"/>
      <protection/>
    </xf>
    <xf numFmtId="0" fontId="3" fillId="0" borderId="20" xfId="0" applyFont="1" applyFill="1" applyBorder="1" applyAlignment="1" applyProtection="1">
      <alignment horizontal="center"/>
      <protection/>
    </xf>
    <xf numFmtId="14" fontId="3" fillId="0" borderId="0" xfId="0" applyNumberFormat="1" applyFont="1" applyBorder="1" applyAlignment="1" applyProtection="1">
      <alignment horizontal="center"/>
      <protection/>
    </xf>
    <xf numFmtId="20" fontId="3" fillId="0" borderId="0" xfId="0" applyNumberFormat="1" applyFont="1" applyBorder="1" applyAlignment="1" applyProtection="1">
      <alignment horizontal="center"/>
      <protection/>
    </xf>
    <xf numFmtId="176" fontId="3" fillId="0" borderId="0" xfId="0" applyNumberFormat="1" applyFont="1" applyFill="1" applyBorder="1" applyAlignment="1" applyProtection="1">
      <alignment horizontal="center"/>
      <protection/>
    </xf>
    <xf numFmtId="14" fontId="3" fillId="0" borderId="10" xfId="0" applyNumberFormat="1" applyFont="1" applyFill="1" applyBorder="1" applyAlignment="1" applyProtection="1" quotePrefix="1">
      <alignment horizontal="center"/>
      <protection/>
    </xf>
    <xf numFmtId="20" fontId="3" fillId="0" borderId="11" xfId="0" applyNumberFormat="1" applyFont="1" applyFill="1" applyBorder="1" applyAlignment="1" applyProtection="1">
      <alignment horizontal="center"/>
      <protection/>
    </xf>
    <xf numFmtId="14" fontId="3" fillId="0" borderId="22" xfId="0" applyNumberFormat="1" applyFont="1" applyFill="1" applyBorder="1" applyAlignment="1" applyProtection="1" quotePrefix="1">
      <alignment horizontal="center"/>
      <protection/>
    </xf>
    <xf numFmtId="14" fontId="3" fillId="0" borderId="23" xfId="0" applyNumberFormat="1" applyFont="1" applyFill="1" applyBorder="1" applyAlignment="1" applyProtection="1" quotePrefix="1">
      <alignment horizontal="center"/>
      <protection/>
    </xf>
    <xf numFmtId="20" fontId="3" fillId="0" borderId="2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20" fontId="3" fillId="0" borderId="0" xfId="0" applyNumberFormat="1" applyFont="1" applyFill="1" applyBorder="1" applyAlignment="1" applyProtection="1" quotePrefix="1">
      <alignment horizontal="center"/>
      <protection/>
    </xf>
    <xf numFmtId="14" fontId="3" fillId="0" borderId="11" xfId="0" applyNumberFormat="1" applyFont="1" applyFill="1" applyBorder="1" applyAlignment="1" applyProtection="1">
      <alignment horizontal="center"/>
      <protection/>
    </xf>
    <xf numFmtId="14" fontId="3" fillId="0" borderId="20" xfId="0" applyNumberFormat="1" applyFont="1" applyFill="1" applyBorder="1" applyAlignment="1" applyProtection="1">
      <alignment horizontal="center"/>
      <protection/>
    </xf>
    <xf numFmtId="14" fontId="3" fillId="0" borderId="10" xfId="0" applyNumberFormat="1" applyFont="1" applyFill="1" applyBorder="1" applyAlignment="1" applyProtection="1">
      <alignment horizontal="center"/>
      <protection/>
    </xf>
    <xf numFmtId="14" fontId="3" fillId="0" borderId="22" xfId="0" applyNumberFormat="1" applyFont="1" applyFill="1" applyBorder="1" applyAlignment="1" applyProtection="1">
      <alignment horizontal="center"/>
      <protection/>
    </xf>
    <xf numFmtId="14" fontId="3" fillId="0" borderId="23" xfId="0" applyNumberFormat="1" applyFont="1" applyFill="1" applyBorder="1" applyAlignment="1" applyProtection="1">
      <alignment horizontal="center"/>
      <protection/>
    </xf>
    <xf numFmtId="0" fontId="3" fillId="0" borderId="24" xfId="0" applyFont="1" applyBorder="1" applyAlignment="1" applyProtection="1" quotePrefix="1">
      <alignment horizontal="center"/>
      <protection/>
    </xf>
    <xf numFmtId="1" fontId="4" fillId="0" borderId="16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 quotePrefix="1">
      <alignment horizontal="center"/>
      <protection/>
    </xf>
    <xf numFmtId="49" fontId="4" fillId="36" borderId="12" xfId="0" applyNumberFormat="1" applyFont="1" applyFill="1" applyBorder="1" applyAlignment="1" applyProtection="1">
      <alignment horizontal="center"/>
      <protection/>
    </xf>
    <xf numFmtId="0" fontId="3" fillId="37" borderId="11" xfId="0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20" fontId="3" fillId="0" borderId="25" xfId="0" applyNumberFormat="1" applyFont="1" applyFill="1" applyBorder="1" applyAlignment="1" applyProtection="1">
      <alignment horizontal="center"/>
      <protection/>
    </xf>
    <xf numFmtId="20" fontId="3" fillId="0" borderId="26" xfId="0" applyNumberFormat="1" applyFont="1" applyFill="1" applyBorder="1" applyAlignment="1" applyProtection="1">
      <alignment horizontal="center"/>
      <protection/>
    </xf>
    <xf numFmtId="20" fontId="3" fillId="0" borderId="27" xfId="0" applyNumberFormat="1" applyFont="1" applyFill="1" applyBorder="1" applyAlignment="1" applyProtection="1">
      <alignment horizontal="center"/>
      <protection/>
    </xf>
    <xf numFmtId="0" fontId="3" fillId="0" borderId="28" xfId="0" applyFont="1" applyFill="1" applyBorder="1" applyAlignment="1" applyProtection="1">
      <alignment horizontal="center"/>
      <protection/>
    </xf>
    <xf numFmtId="0" fontId="3" fillId="0" borderId="29" xfId="0" applyFont="1" applyFill="1" applyBorder="1" applyAlignment="1" applyProtection="1">
      <alignment horizontal="center"/>
      <protection/>
    </xf>
    <xf numFmtId="0" fontId="3" fillId="0" borderId="30" xfId="0" applyFont="1" applyFill="1" applyBorder="1" applyAlignment="1" applyProtection="1">
      <alignment horizontal="center"/>
      <protection/>
    </xf>
    <xf numFmtId="0" fontId="3" fillId="35" borderId="18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0" fontId="3" fillId="35" borderId="31" xfId="0" applyFont="1" applyFill="1" applyBorder="1" applyAlignment="1" applyProtection="1">
      <alignment horizontal="center"/>
      <protection/>
    </xf>
    <xf numFmtId="0" fontId="46" fillId="35" borderId="16" xfId="0" applyFont="1" applyFill="1" applyBorder="1" applyAlignment="1" applyProtection="1">
      <alignment horizontal="center"/>
      <protection/>
    </xf>
    <xf numFmtId="0" fontId="47" fillId="36" borderId="13" xfId="0" applyFont="1" applyFill="1" applyBorder="1" applyAlignment="1" applyProtection="1">
      <alignment horizontal="center"/>
      <protection/>
    </xf>
    <xf numFmtId="0" fontId="47" fillId="36" borderId="20" xfId="0" applyFont="1" applyFill="1" applyBorder="1" applyAlignment="1" applyProtection="1">
      <alignment horizontal="center"/>
      <protection/>
    </xf>
    <xf numFmtId="0" fontId="48" fillId="35" borderId="32" xfId="0" applyFont="1" applyFill="1" applyBorder="1" applyAlignment="1" applyProtection="1">
      <alignment horizontal="center" vertical="center"/>
      <protection/>
    </xf>
    <xf numFmtId="0" fontId="48" fillId="35" borderId="33" xfId="0" applyFont="1" applyFill="1" applyBorder="1" applyAlignment="1" applyProtection="1">
      <alignment horizontal="center" vertical="center"/>
      <protection/>
    </xf>
    <xf numFmtId="0" fontId="48" fillId="35" borderId="34" xfId="0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6" fillId="38" borderId="0" xfId="0" applyFont="1" applyFill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14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Alignment="1">
      <alignment horizontal="center"/>
    </xf>
    <xf numFmtId="14" fontId="3" fillId="35" borderId="0" xfId="0" applyNumberFormat="1" applyFont="1" applyFill="1" applyBorder="1" applyAlignment="1" applyProtection="1">
      <alignment horizontal="center"/>
      <protection/>
    </xf>
    <xf numFmtId="0" fontId="3" fillId="35" borderId="35" xfId="0" applyFont="1" applyFill="1" applyBorder="1" applyAlignment="1" applyProtection="1">
      <alignment horizontal="center"/>
      <protection/>
    </xf>
    <xf numFmtId="0" fontId="3" fillId="35" borderId="0" xfId="0" applyFont="1" applyFill="1" applyBorder="1" applyAlignment="1" applyProtection="1">
      <alignment horizont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2"/>
  <sheetViews>
    <sheetView showZeros="0" tabSelected="1" zoomScaleSheetLayoutView="100" zoomScalePageLayoutView="0" workbookViewId="0" topLeftCell="A1">
      <selection activeCell="C86" sqref="C86"/>
    </sheetView>
  </sheetViews>
  <sheetFormatPr defaultColWidth="11.421875" defaultRowHeight="12.75"/>
  <cols>
    <col min="1" max="1" width="19.00390625" style="0" customWidth="1"/>
    <col min="2" max="2" width="0.2890625" style="0" customWidth="1"/>
    <col min="3" max="3" width="12.7109375" style="0" customWidth="1"/>
    <col min="4" max="4" width="0.2890625" style="0" customWidth="1"/>
    <col min="5" max="5" width="34.140625" style="0" customWidth="1"/>
    <col min="6" max="6" width="0.2890625" style="0" customWidth="1"/>
    <col min="7" max="7" width="18.7109375" style="0" customWidth="1"/>
    <col min="8" max="8" width="2.28125" style="0" customWidth="1"/>
    <col min="9" max="9" width="4.8515625" style="0" hidden="1" customWidth="1"/>
    <col min="10" max="10" width="4.28125" style="0" hidden="1" customWidth="1"/>
    <col min="11" max="11" width="5.140625" style="0" hidden="1" customWidth="1"/>
    <col min="12" max="12" width="4.28125" style="0" hidden="1" customWidth="1"/>
    <col min="13" max="13" width="4.57421875" style="0" hidden="1" customWidth="1"/>
    <col min="14" max="14" width="10.8515625" style="0" hidden="1" customWidth="1"/>
  </cols>
  <sheetData>
    <row r="1" spans="1:7" ht="12">
      <c r="A1" s="89"/>
      <c r="B1" s="89"/>
      <c r="C1" s="89"/>
      <c r="D1" s="89"/>
      <c r="E1" s="89"/>
      <c r="F1" s="89"/>
      <c r="G1" s="89"/>
    </row>
    <row r="2" spans="1:7" ht="12">
      <c r="A2" s="85" t="s">
        <v>0</v>
      </c>
      <c r="B2" s="85"/>
      <c r="C2" s="85"/>
      <c r="D2" s="85"/>
      <c r="E2" s="85"/>
      <c r="F2" s="85"/>
      <c r="G2" s="85"/>
    </row>
    <row r="3" spans="1:7" ht="15">
      <c r="A3" s="86" t="s">
        <v>19</v>
      </c>
      <c r="B3" s="86"/>
      <c r="C3" s="86"/>
      <c r="D3" s="86"/>
      <c r="E3" s="86"/>
      <c r="F3" s="86"/>
      <c r="G3" s="86"/>
    </row>
    <row r="4" spans="1:7" ht="12">
      <c r="A4" s="87" t="s">
        <v>7</v>
      </c>
      <c r="B4" s="87"/>
      <c r="C4" s="87"/>
      <c r="D4" s="87"/>
      <c r="E4" s="87"/>
      <c r="F4" s="87"/>
      <c r="G4" s="87"/>
    </row>
    <row r="5" spans="1:7" ht="12.75" thickBot="1">
      <c r="A5" s="12"/>
      <c r="B5" s="12"/>
      <c r="C5" s="12"/>
      <c r="D5" s="12"/>
      <c r="E5" s="12"/>
      <c r="F5" s="12"/>
      <c r="G5" s="12"/>
    </row>
    <row r="6" spans="1:7" ht="3.75" customHeight="1">
      <c r="A6" s="1"/>
      <c r="B6" s="2"/>
      <c r="C6" s="2"/>
      <c r="D6" s="2"/>
      <c r="E6" s="2"/>
      <c r="F6" s="2"/>
      <c r="G6" s="3"/>
    </row>
    <row r="7" spans="1:7" ht="12">
      <c r="A7" s="4" t="s">
        <v>1</v>
      </c>
      <c r="B7" s="4"/>
      <c r="C7" s="4" t="s">
        <v>2</v>
      </c>
      <c r="D7" s="4"/>
      <c r="E7" s="5" t="s">
        <v>3</v>
      </c>
      <c r="F7" s="6"/>
      <c r="G7" s="4" t="s">
        <v>4</v>
      </c>
    </row>
    <row r="8" spans="1:13" ht="12.75" thickBot="1">
      <c r="A8" s="30"/>
      <c r="B8" s="30"/>
      <c r="C8" s="30"/>
      <c r="D8" s="30"/>
      <c r="E8" s="64"/>
      <c r="F8" s="35"/>
      <c r="G8" s="30"/>
      <c r="J8" t="s">
        <v>11</v>
      </c>
      <c r="K8" t="s">
        <v>12</v>
      </c>
      <c r="L8" t="s">
        <v>14</v>
      </c>
      <c r="M8" t="s">
        <v>13</v>
      </c>
    </row>
    <row r="9" spans="1:13" ht="12">
      <c r="A9" s="52">
        <v>45180</v>
      </c>
      <c r="B9" s="59"/>
      <c r="C9" s="42">
        <v>0.5833333333333334</v>
      </c>
      <c r="D9" s="70"/>
      <c r="E9" s="76" t="s">
        <v>16</v>
      </c>
      <c r="F9" s="73"/>
      <c r="G9" s="67" t="s">
        <v>21</v>
      </c>
      <c r="I9">
        <v>1</v>
      </c>
      <c r="J9" s="7">
        <f>IF(E9="Mistissini",1,0)</f>
        <v>0</v>
      </c>
      <c r="K9" s="7">
        <f>IF(E9="Waskaganish",1,0)</f>
        <v>0</v>
      </c>
      <c r="L9" s="7">
        <f>IF(E9="Oujé-bougoumou",1,0)</f>
        <v>1</v>
      </c>
      <c r="M9" s="7">
        <f>IF(E9="Chisasibi",1,0)</f>
        <v>0</v>
      </c>
    </row>
    <row r="10" spans="1:13" ht="12">
      <c r="A10" s="54">
        <f>A9+1</f>
        <v>45181</v>
      </c>
      <c r="B10" s="9"/>
      <c r="C10" s="10">
        <v>0.3958333333333333</v>
      </c>
      <c r="D10" s="71"/>
      <c r="E10" s="77" t="s">
        <v>16</v>
      </c>
      <c r="F10" s="74"/>
      <c r="G10" s="82" t="s">
        <v>33</v>
      </c>
      <c r="J10" s="7">
        <f>IF(E10="Mistissini",1,0)</f>
        <v>0</v>
      </c>
      <c r="K10" s="7">
        <f>IF(E10="Waskaganish",1,0)</f>
        <v>0</v>
      </c>
      <c r="L10" s="7">
        <f>IF(E10="Oujé-bougoumou",1,0)</f>
        <v>1</v>
      </c>
      <c r="M10" s="7">
        <f>IF(E10="Chisasibi",1,0)</f>
        <v>0</v>
      </c>
    </row>
    <row r="11" spans="1:13" ht="12">
      <c r="A11" s="54">
        <f>A10+1</f>
        <v>45182</v>
      </c>
      <c r="B11" s="9"/>
      <c r="C11" s="10">
        <v>0.3958333333333333</v>
      </c>
      <c r="D11" s="71"/>
      <c r="E11" s="79" t="s">
        <v>10</v>
      </c>
      <c r="F11" s="74"/>
      <c r="G11" s="83"/>
      <c r="J11" s="7">
        <f>IF(E11="Mistissini",1,0)</f>
        <v>0</v>
      </c>
      <c r="K11" s="7">
        <f>IF(E11="Waskaganish",1,0)</f>
        <v>1</v>
      </c>
      <c r="L11" s="7">
        <f>IF(E11="Oujé-bougoumou",1,0)</f>
        <v>0</v>
      </c>
      <c r="M11" s="7">
        <f>IF(E11="Chisasibi",1,0)</f>
        <v>0</v>
      </c>
    </row>
    <row r="12" spans="1:13" ht="12">
      <c r="A12" s="54">
        <f>A11+1</f>
        <v>45183</v>
      </c>
      <c r="B12" s="9"/>
      <c r="C12" s="10">
        <v>0.3958333333333333</v>
      </c>
      <c r="D12" s="71"/>
      <c r="E12" s="77" t="s">
        <v>10</v>
      </c>
      <c r="F12" s="74"/>
      <c r="G12" s="83"/>
      <c r="J12" s="7">
        <f>IF(E12="Mistissini",1,0)</f>
        <v>0</v>
      </c>
      <c r="K12" s="7">
        <f>IF(E12="Waskaganish",1,0)</f>
        <v>1</v>
      </c>
      <c r="L12" s="7">
        <f>IF(E12="Oujé-bougoumou",1,0)</f>
        <v>0</v>
      </c>
      <c r="M12" s="7">
        <f>IF(E12="Chisasibi",1,0)</f>
        <v>0</v>
      </c>
    </row>
    <row r="13" spans="1:13" ht="12.75" thickBot="1">
      <c r="A13" s="55">
        <f>A12+1</f>
        <v>45184</v>
      </c>
      <c r="B13" s="60"/>
      <c r="C13" s="56">
        <v>0.3958333333333333</v>
      </c>
      <c r="D13" s="72"/>
      <c r="E13" s="78" t="s">
        <v>10</v>
      </c>
      <c r="F13" s="75"/>
      <c r="G13" s="84"/>
      <c r="J13" s="7">
        <f>IF(E13="Mistissini",1,0)</f>
        <v>0</v>
      </c>
      <c r="K13" s="7">
        <f>IF(E13="Waskaganish",1,0)</f>
        <v>1</v>
      </c>
      <c r="L13" s="7">
        <f>IF(E13="Oujé-bougoumou",1,0)</f>
        <v>0</v>
      </c>
      <c r="M13" s="7">
        <f>IF(E13="Chisasibi",1,0)</f>
        <v>0</v>
      </c>
    </row>
    <row r="14" spans="1:12" ht="12.75" thickBot="1">
      <c r="A14" s="38"/>
      <c r="B14" s="31"/>
      <c r="C14" s="31"/>
      <c r="D14" s="31"/>
      <c r="E14" s="39"/>
      <c r="F14" s="16"/>
      <c r="G14" s="31"/>
      <c r="L14" s="7">
        <f aca="true" t="shared" si="0" ref="L14:L19">IF(E14="Oujé-bougoumou",1,0)</f>
        <v>0</v>
      </c>
    </row>
    <row r="15" spans="1:13" ht="12">
      <c r="A15" s="52">
        <v>45201</v>
      </c>
      <c r="B15" s="59"/>
      <c r="C15" s="42">
        <v>0.5833333333333334</v>
      </c>
      <c r="D15" s="53"/>
      <c r="E15" s="36" t="s">
        <v>8</v>
      </c>
      <c r="F15" s="43"/>
      <c r="G15" s="67" t="s">
        <v>22</v>
      </c>
      <c r="I15">
        <v>1</v>
      </c>
      <c r="J15" s="7">
        <f aca="true" t="shared" si="1" ref="J15:J22">IF(E15="Mistissini",1,0)</f>
        <v>1</v>
      </c>
      <c r="K15" s="7">
        <f aca="true" t="shared" si="2" ref="K15:K22">IF(E15="Waskaganish",1,0)</f>
        <v>0</v>
      </c>
      <c r="L15" s="7">
        <f t="shared" si="0"/>
        <v>0</v>
      </c>
      <c r="M15" s="7">
        <f aca="true" t="shared" si="3" ref="M15:M22">IF(E15="Chisasibi",1,0)</f>
        <v>0</v>
      </c>
    </row>
    <row r="16" spans="1:13" ht="12">
      <c r="A16" s="54">
        <f>A15+1</f>
        <v>45202</v>
      </c>
      <c r="B16" s="9"/>
      <c r="C16" s="10" t="s">
        <v>5</v>
      </c>
      <c r="D16" s="11"/>
      <c r="E16" s="29" t="s">
        <v>8</v>
      </c>
      <c r="F16" s="6"/>
      <c r="G16" s="82" t="s">
        <v>34</v>
      </c>
      <c r="J16" s="7">
        <f t="shared" si="1"/>
        <v>1</v>
      </c>
      <c r="K16" s="7">
        <f t="shared" si="2"/>
        <v>0</v>
      </c>
      <c r="L16" s="7">
        <f t="shared" si="0"/>
        <v>0</v>
      </c>
      <c r="M16" s="7">
        <f t="shared" si="3"/>
        <v>0</v>
      </c>
    </row>
    <row r="17" spans="1:13" ht="12">
      <c r="A17" s="54">
        <f>A16+1</f>
        <v>45203</v>
      </c>
      <c r="B17" s="9"/>
      <c r="C17" s="10" t="s">
        <v>5</v>
      </c>
      <c r="D17" s="11"/>
      <c r="E17" s="29" t="s">
        <v>8</v>
      </c>
      <c r="F17" s="6"/>
      <c r="G17" s="83"/>
      <c r="J17" s="7">
        <f t="shared" si="1"/>
        <v>1</v>
      </c>
      <c r="K17" s="7">
        <f t="shared" si="2"/>
        <v>0</v>
      </c>
      <c r="L17" s="7">
        <f t="shared" si="0"/>
        <v>0</v>
      </c>
      <c r="M17" s="7">
        <f t="shared" si="3"/>
        <v>0</v>
      </c>
    </row>
    <row r="18" spans="1:13" ht="12">
      <c r="A18" s="54">
        <f>A17+1</f>
        <v>45204</v>
      </c>
      <c r="B18" s="9"/>
      <c r="C18" s="10">
        <v>0.3958333333333333</v>
      </c>
      <c r="D18" s="11"/>
      <c r="E18" s="29" t="s">
        <v>9</v>
      </c>
      <c r="F18" s="6"/>
      <c r="G18" s="83"/>
      <c r="J18" s="7">
        <f t="shared" si="1"/>
        <v>0</v>
      </c>
      <c r="K18" s="7">
        <f t="shared" si="2"/>
        <v>0</v>
      </c>
      <c r="L18" s="7">
        <f t="shared" si="0"/>
        <v>0</v>
      </c>
      <c r="M18" s="7">
        <f t="shared" si="3"/>
        <v>1</v>
      </c>
    </row>
    <row r="19" spans="1:13" ht="12.75" thickBot="1">
      <c r="A19" s="55">
        <f>A18+1</f>
        <v>45205</v>
      </c>
      <c r="B19" s="60"/>
      <c r="C19" s="56">
        <v>0.3958333333333333</v>
      </c>
      <c r="D19" s="56"/>
      <c r="E19" s="37" t="s">
        <v>9</v>
      </c>
      <c r="F19" s="48"/>
      <c r="G19" s="84"/>
      <c r="J19" s="7">
        <f t="shared" si="1"/>
        <v>0</v>
      </c>
      <c r="K19" s="7">
        <f t="shared" si="2"/>
        <v>0</v>
      </c>
      <c r="L19" s="7">
        <f t="shared" si="0"/>
        <v>0</v>
      </c>
      <c r="M19" s="7">
        <f t="shared" si="3"/>
        <v>1</v>
      </c>
    </row>
    <row r="20" spans="1:13" ht="12.75" thickBot="1">
      <c r="A20" s="49"/>
      <c r="B20" s="31"/>
      <c r="C20" s="13"/>
      <c r="D20" s="31"/>
      <c r="E20" s="16"/>
      <c r="F20" s="16"/>
      <c r="G20" s="32"/>
      <c r="J20" s="7">
        <f t="shared" si="1"/>
        <v>0</v>
      </c>
      <c r="K20" s="7">
        <f t="shared" si="2"/>
        <v>0</v>
      </c>
      <c r="L20" s="7">
        <f>IF(E20="Oujé-bougoumou",1,0)</f>
        <v>0</v>
      </c>
      <c r="M20" s="7">
        <f t="shared" si="3"/>
        <v>0</v>
      </c>
    </row>
    <row r="21" spans="1:13" ht="12">
      <c r="A21" s="52">
        <v>45243</v>
      </c>
      <c r="B21" s="59"/>
      <c r="C21" s="42">
        <v>0.5833333333333334</v>
      </c>
      <c r="D21" s="53"/>
      <c r="E21" s="36" t="s">
        <v>8</v>
      </c>
      <c r="F21" s="43"/>
      <c r="G21" s="67" t="s">
        <v>23</v>
      </c>
      <c r="I21">
        <v>1</v>
      </c>
      <c r="J21" s="7">
        <f t="shared" si="1"/>
        <v>1</v>
      </c>
      <c r="K21" s="7">
        <f t="shared" si="2"/>
        <v>0</v>
      </c>
      <c r="L21" s="7">
        <f>IF(E21="Oujé-bougoumou",1,0)</f>
        <v>0</v>
      </c>
      <c r="M21" s="7">
        <f t="shared" si="3"/>
        <v>0</v>
      </c>
    </row>
    <row r="22" spans="1:13" ht="12">
      <c r="A22" s="54">
        <f>A21+1</f>
        <v>45244</v>
      </c>
      <c r="B22" s="9"/>
      <c r="C22" s="10">
        <v>0.3958333333333333</v>
      </c>
      <c r="D22" s="11"/>
      <c r="E22" s="29" t="s">
        <v>8</v>
      </c>
      <c r="F22" s="6"/>
      <c r="G22" s="82" t="s">
        <v>33</v>
      </c>
      <c r="J22" s="7">
        <f t="shared" si="1"/>
        <v>1</v>
      </c>
      <c r="K22" s="7">
        <f t="shared" si="2"/>
        <v>0</v>
      </c>
      <c r="L22" s="7">
        <f>IF(E22="Oujé-bougoumou",1,0)</f>
        <v>0</v>
      </c>
      <c r="M22" s="7">
        <f t="shared" si="3"/>
        <v>0</v>
      </c>
    </row>
    <row r="23" spans="1:13" ht="12">
      <c r="A23" s="54">
        <f>A22+1</f>
        <v>45245</v>
      </c>
      <c r="B23" s="9"/>
      <c r="C23" s="10" t="s">
        <v>5</v>
      </c>
      <c r="D23" s="11"/>
      <c r="E23" s="29" t="s">
        <v>8</v>
      </c>
      <c r="F23" s="6"/>
      <c r="G23" s="83"/>
      <c r="J23" s="7">
        <f aca="true" t="shared" si="4" ref="J23:J79">IF(E23="Mistissini",1,0)</f>
        <v>1</v>
      </c>
      <c r="K23" s="7">
        <f aca="true" t="shared" si="5" ref="K23:K79">IF(E23="Waskaganish",1,0)</f>
        <v>0</v>
      </c>
      <c r="L23" s="7">
        <f aca="true" t="shared" si="6" ref="L23:L79">IF(E23="Oujé-bougoumou",1,0)</f>
        <v>0</v>
      </c>
      <c r="M23" s="7">
        <f aca="true" t="shared" si="7" ref="M23:M79">IF(E23="Chisasibi",1,0)</f>
        <v>0</v>
      </c>
    </row>
    <row r="24" spans="1:13" ht="12">
      <c r="A24" s="54">
        <f>A23+1</f>
        <v>45246</v>
      </c>
      <c r="B24" s="9"/>
      <c r="C24" s="10">
        <v>0.3958333333333333</v>
      </c>
      <c r="D24" s="11"/>
      <c r="E24" s="29" t="s">
        <v>10</v>
      </c>
      <c r="F24" s="6"/>
      <c r="G24" s="83"/>
      <c r="J24" s="7">
        <f t="shared" si="4"/>
        <v>0</v>
      </c>
      <c r="K24" s="7">
        <f t="shared" si="5"/>
        <v>1</v>
      </c>
      <c r="L24" s="7">
        <f t="shared" si="6"/>
        <v>0</v>
      </c>
      <c r="M24" s="7">
        <f t="shared" si="7"/>
        <v>0</v>
      </c>
    </row>
    <row r="25" spans="1:13" ht="12.75" thickBot="1">
      <c r="A25" s="55">
        <f>A24+1</f>
        <v>45247</v>
      </c>
      <c r="B25" s="60"/>
      <c r="C25" s="56">
        <v>0.3958333333333333</v>
      </c>
      <c r="D25" s="56"/>
      <c r="E25" s="37" t="s">
        <v>10</v>
      </c>
      <c r="F25" s="48"/>
      <c r="G25" s="84"/>
      <c r="J25" s="7">
        <f t="shared" si="4"/>
        <v>0</v>
      </c>
      <c r="K25" s="7">
        <f t="shared" si="5"/>
        <v>1</v>
      </c>
      <c r="L25" s="7">
        <f t="shared" si="6"/>
        <v>0</v>
      </c>
      <c r="M25" s="7">
        <f t="shared" si="7"/>
        <v>0</v>
      </c>
    </row>
    <row r="26" spans="1:13" ht="12.75" thickBot="1">
      <c r="A26" s="49"/>
      <c r="B26" s="31"/>
      <c r="C26" s="50"/>
      <c r="D26" s="31"/>
      <c r="E26" s="16"/>
      <c r="F26" s="16"/>
      <c r="G26" s="31"/>
      <c r="J26" s="7">
        <f t="shared" si="4"/>
        <v>0</v>
      </c>
      <c r="K26" s="7">
        <f t="shared" si="5"/>
        <v>0</v>
      </c>
      <c r="L26" s="7">
        <f t="shared" si="6"/>
        <v>0</v>
      </c>
      <c r="M26" s="7">
        <f t="shared" si="7"/>
        <v>0</v>
      </c>
    </row>
    <row r="27" spans="1:13" ht="12">
      <c r="A27" s="52">
        <v>45271</v>
      </c>
      <c r="B27" s="59"/>
      <c r="C27" s="42">
        <v>0.5833333333333334</v>
      </c>
      <c r="D27" s="53"/>
      <c r="E27" s="36" t="s">
        <v>8</v>
      </c>
      <c r="F27" s="43"/>
      <c r="G27" s="67" t="s">
        <v>24</v>
      </c>
      <c r="I27">
        <v>1</v>
      </c>
      <c r="J27" s="7">
        <f t="shared" si="4"/>
        <v>1</v>
      </c>
      <c r="K27" s="7">
        <f t="shared" si="5"/>
        <v>0</v>
      </c>
      <c r="L27" s="7">
        <f t="shared" si="6"/>
        <v>0</v>
      </c>
      <c r="M27" s="7">
        <f t="shared" si="7"/>
        <v>0</v>
      </c>
    </row>
    <row r="28" spans="1:13" ht="12">
      <c r="A28" s="54">
        <f>A27+1</f>
        <v>45272</v>
      </c>
      <c r="B28" s="9"/>
      <c r="C28" s="10" t="s">
        <v>5</v>
      </c>
      <c r="D28" s="11"/>
      <c r="E28" s="29" t="s">
        <v>8</v>
      </c>
      <c r="F28" s="6"/>
      <c r="G28" s="82" t="s">
        <v>35</v>
      </c>
      <c r="J28" s="7">
        <f t="shared" si="4"/>
        <v>1</v>
      </c>
      <c r="K28" s="7">
        <f t="shared" si="5"/>
        <v>0</v>
      </c>
      <c r="L28" s="7">
        <f t="shared" si="6"/>
        <v>0</v>
      </c>
      <c r="M28" s="7">
        <f t="shared" si="7"/>
        <v>0</v>
      </c>
    </row>
    <row r="29" spans="1:13" ht="12">
      <c r="A29" s="54">
        <f>A28+1</f>
        <v>45273</v>
      </c>
      <c r="B29" s="9"/>
      <c r="C29" s="10" t="s">
        <v>5</v>
      </c>
      <c r="D29" s="11"/>
      <c r="E29" s="80" t="s">
        <v>8</v>
      </c>
      <c r="F29" s="6"/>
      <c r="G29" s="83"/>
      <c r="J29" s="7">
        <f t="shared" si="4"/>
        <v>1</v>
      </c>
      <c r="K29" s="7">
        <f t="shared" si="5"/>
        <v>0</v>
      </c>
      <c r="L29" s="7">
        <f t="shared" si="6"/>
        <v>0</v>
      </c>
      <c r="M29" s="7">
        <f t="shared" si="7"/>
        <v>0</v>
      </c>
    </row>
    <row r="30" spans="1:13" ht="12">
      <c r="A30" s="54">
        <f>A29+1</f>
        <v>45274</v>
      </c>
      <c r="B30" s="9"/>
      <c r="C30" s="10">
        <v>0.3958333333333333</v>
      </c>
      <c r="D30" s="11"/>
      <c r="E30" s="80" t="s">
        <v>10</v>
      </c>
      <c r="F30" s="6"/>
      <c r="G30" s="83"/>
      <c r="J30" s="7">
        <f t="shared" si="4"/>
        <v>0</v>
      </c>
      <c r="K30" s="7">
        <f t="shared" si="5"/>
        <v>1</v>
      </c>
      <c r="L30" s="7">
        <f t="shared" si="6"/>
        <v>0</v>
      </c>
      <c r="M30" s="7">
        <f t="shared" si="7"/>
        <v>0</v>
      </c>
    </row>
    <row r="31" spans="1:13" ht="12.75" thickBot="1">
      <c r="A31" s="55">
        <f>A30+1</f>
        <v>45275</v>
      </c>
      <c r="B31" s="60"/>
      <c r="C31" s="56" t="s">
        <v>5</v>
      </c>
      <c r="D31" s="56"/>
      <c r="E31" s="81" t="s">
        <v>10</v>
      </c>
      <c r="F31" s="48"/>
      <c r="G31" s="84"/>
      <c r="J31" s="7">
        <f t="shared" si="4"/>
        <v>0</v>
      </c>
      <c r="K31" s="7">
        <f t="shared" si="5"/>
        <v>1</v>
      </c>
      <c r="L31" s="7">
        <f t="shared" si="6"/>
        <v>0</v>
      </c>
      <c r="M31" s="7">
        <f t="shared" si="7"/>
        <v>0</v>
      </c>
    </row>
    <row r="32" spans="1:13" ht="12.75" thickBot="1">
      <c r="A32" s="14"/>
      <c r="B32" s="51"/>
      <c r="C32" s="16"/>
      <c r="D32" s="16"/>
      <c r="E32" s="16"/>
      <c r="F32" s="16"/>
      <c r="G32" s="16"/>
      <c r="J32" s="7">
        <f t="shared" si="4"/>
        <v>0</v>
      </c>
      <c r="K32" s="7">
        <f t="shared" si="5"/>
        <v>0</v>
      </c>
      <c r="L32" s="7">
        <f t="shared" si="6"/>
        <v>0</v>
      </c>
      <c r="M32" s="7">
        <f t="shared" si="7"/>
        <v>0</v>
      </c>
    </row>
    <row r="33" spans="1:13" ht="12">
      <c r="A33" s="52">
        <v>45313</v>
      </c>
      <c r="B33" s="59"/>
      <c r="C33" s="42">
        <v>0.5833333333333334</v>
      </c>
      <c r="D33" s="53"/>
      <c r="E33" s="36" t="s">
        <v>10</v>
      </c>
      <c r="F33" s="43"/>
      <c r="G33" s="67" t="s">
        <v>25</v>
      </c>
      <c r="I33">
        <v>1</v>
      </c>
      <c r="J33" s="7">
        <f t="shared" si="4"/>
        <v>0</v>
      </c>
      <c r="K33" s="7">
        <f t="shared" si="5"/>
        <v>1</v>
      </c>
      <c r="L33" s="7">
        <f t="shared" si="6"/>
        <v>0</v>
      </c>
      <c r="M33" s="7">
        <f t="shared" si="7"/>
        <v>0</v>
      </c>
    </row>
    <row r="34" spans="1:13" ht="12">
      <c r="A34" s="54">
        <f>A33+1</f>
        <v>45314</v>
      </c>
      <c r="B34" s="9"/>
      <c r="C34" s="10">
        <v>0.3958333333333333</v>
      </c>
      <c r="D34" s="11"/>
      <c r="E34" s="29" t="s">
        <v>10</v>
      </c>
      <c r="F34" s="6"/>
      <c r="G34" s="82" t="s">
        <v>33</v>
      </c>
      <c r="J34" s="7">
        <f t="shared" si="4"/>
        <v>0</v>
      </c>
      <c r="K34" s="7">
        <f t="shared" si="5"/>
        <v>1</v>
      </c>
      <c r="L34" s="7">
        <f t="shared" si="6"/>
        <v>0</v>
      </c>
      <c r="M34" s="7">
        <f t="shared" si="7"/>
        <v>0</v>
      </c>
    </row>
    <row r="35" spans="1:13" ht="12">
      <c r="A35" s="54">
        <f>A34+1</f>
        <v>45315</v>
      </c>
      <c r="B35" s="9"/>
      <c r="C35" s="10">
        <v>0.3958333333333333</v>
      </c>
      <c r="D35" s="11"/>
      <c r="E35" s="29" t="s">
        <v>10</v>
      </c>
      <c r="F35" s="6"/>
      <c r="G35" s="83"/>
      <c r="J35" s="7">
        <f t="shared" si="4"/>
        <v>0</v>
      </c>
      <c r="K35" s="7">
        <f t="shared" si="5"/>
        <v>1</v>
      </c>
      <c r="L35" s="7">
        <f t="shared" si="6"/>
        <v>0</v>
      </c>
      <c r="M35" s="7">
        <f t="shared" si="7"/>
        <v>0</v>
      </c>
    </row>
    <row r="36" spans="1:13" ht="12">
      <c r="A36" s="54">
        <f>A35+1</f>
        <v>45316</v>
      </c>
      <c r="B36" s="9"/>
      <c r="C36" s="10">
        <v>0.3958333333333333</v>
      </c>
      <c r="D36" s="11"/>
      <c r="E36" s="29" t="s">
        <v>16</v>
      </c>
      <c r="F36" s="6"/>
      <c r="G36" s="83"/>
      <c r="J36" s="7">
        <f t="shared" si="4"/>
        <v>0</v>
      </c>
      <c r="K36" s="7">
        <f t="shared" si="5"/>
        <v>0</v>
      </c>
      <c r="L36" s="7">
        <f t="shared" si="6"/>
        <v>1</v>
      </c>
      <c r="M36" s="7">
        <f t="shared" si="7"/>
        <v>0</v>
      </c>
    </row>
    <row r="37" spans="1:13" ht="12.75" thickBot="1">
      <c r="A37" s="55">
        <f>A36+1</f>
        <v>45317</v>
      </c>
      <c r="B37" s="60"/>
      <c r="C37" s="56">
        <v>0.3958333333333333</v>
      </c>
      <c r="D37" s="56"/>
      <c r="E37" s="37" t="s">
        <v>16</v>
      </c>
      <c r="F37" s="48"/>
      <c r="G37" s="84"/>
      <c r="J37" s="7">
        <f t="shared" si="4"/>
        <v>0</v>
      </c>
      <c r="K37" s="7">
        <f t="shared" si="5"/>
        <v>0</v>
      </c>
      <c r="L37" s="7">
        <f t="shared" si="6"/>
        <v>1</v>
      </c>
      <c r="M37" s="7">
        <f t="shared" si="7"/>
        <v>0</v>
      </c>
    </row>
    <row r="38" spans="1:13" ht="12.75" thickBot="1">
      <c r="A38" s="49"/>
      <c r="B38" s="31"/>
      <c r="C38" s="13"/>
      <c r="D38" s="31"/>
      <c r="E38" s="16"/>
      <c r="F38" s="16"/>
      <c r="G38" s="32"/>
      <c r="J38" s="7">
        <f t="shared" si="4"/>
        <v>0</v>
      </c>
      <c r="K38" s="7">
        <f t="shared" si="5"/>
        <v>0</v>
      </c>
      <c r="L38" s="7">
        <f t="shared" si="6"/>
        <v>0</v>
      </c>
      <c r="M38" s="7">
        <f t="shared" si="7"/>
        <v>0</v>
      </c>
    </row>
    <row r="39" spans="1:13" ht="12">
      <c r="A39" s="52">
        <v>45362</v>
      </c>
      <c r="B39" s="59"/>
      <c r="C39" s="42">
        <v>0.5833333333333334</v>
      </c>
      <c r="D39" s="53"/>
      <c r="E39" s="36" t="s">
        <v>9</v>
      </c>
      <c r="F39" s="43"/>
      <c r="G39" s="67" t="s">
        <v>26</v>
      </c>
      <c r="I39">
        <v>1</v>
      </c>
      <c r="J39" s="7">
        <f t="shared" si="4"/>
        <v>0</v>
      </c>
      <c r="K39" s="7">
        <f t="shared" si="5"/>
        <v>0</v>
      </c>
      <c r="L39" s="7">
        <f t="shared" si="6"/>
        <v>0</v>
      </c>
      <c r="M39" s="7">
        <f t="shared" si="7"/>
        <v>1</v>
      </c>
    </row>
    <row r="40" spans="1:13" ht="12">
      <c r="A40" s="54">
        <f>A39+1</f>
        <v>45363</v>
      </c>
      <c r="B40" s="9"/>
      <c r="C40" s="10">
        <v>0.3958333333333333</v>
      </c>
      <c r="D40" s="11"/>
      <c r="E40" s="29" t="s">
        <v>9</v>
      </c>
      <c r="F40" s="6"/>
      <c r="G40" s="82" t="s">
        <v>33</v>
      </c>
      <c r="J40" s="7">
        <f t="shared" si="4"/>
        <v>0</v>
      </c>
      <c r="K40" s="7">
        <f t="shared" si="5"/>
        <v>0</v>
      </c>
      <c r="L40" s="7">
        <f t="shared" si="6"/>
        <v>0</v>
      </c>
      <c r="M40" s="7">
        <f t="shared" si="7"/>
        <v>1</v>
      </c>
    </row>
    <row r="41" spans="1:13" ht="12">
      <c r="A41" s="54">
        <f>A40+1</f>
        <v>45364</v>
      </c>
      <c r="B41" s="9"/>
      <c r="C41" s="10" t="s">
        <v>5</v>
      </c>
      <c r="D41" s="11"/>
      <c r="E41" s="29" t="s">
        <v>9</v>
      </c>
      <c r="F41" s="6"/>
      <c r="G41" s="83"/>
      <c r="J41" s="7">
        <f t="shared" si="4"/>
        <v>0</v>
      </c>
      <c r="K41" s="7">
        <f t="shared" si="5"/>
        <v>0</v>
      </c>
      <c r="L41" s="7">
        <f t="shared" si="6"/>
        <v>0</v>
      </c>
      <c r="M41" s="7">
        <f t="shared" si="7"/>
        <v>1</v>
      </c>
    </row>
    <row r="42" spans="1:13" ht="12">
      <c r="A42" s="54">
        <f>A41+1</f>
        <v>45365</v>
      </c>
      <c r="B42" s="9"/>
      <c r="C42" s="10">
        <v>0.3958333333333333</v>
      </c>
      <c r="D42" s="11"/>
      <c r="E42" s="29" t="s">
        <v>8</v>
      </c>
      <c r="F42" s="6"/>
      <c r="G42" s="83"/>
      <c r="J42" s="7">
        <f t="shared" si="4"/>
        <v>1</v>
      </c>
      <c r="K42" s="7">
        <f t="shared" si="5"/>
        <v>0</v>
      </c>
      <c r="L42" s="7">
        <f t="shared" si="6"/>
        <v>0</v>
      </c>
      <c r="M42" s="7">
        <f t="shared" si="7"/>
        <v>0</v>
      </c>
    </row>
    <row r="43" spans="1:13" ht="12.75" thickBot="1">
      <c r="A43" s="55">
        <f>A42+1</f>
        <v>45366</v>
      </c>
      <c r="B43" s="60"/>
      <c r="C43" s="56" t="s">
        <v>5</v>
      </c>
      <c r="D43" s="56"/>
      <c r="E43" s="37" t="s">
        <v>8</v>
      </c>
      <c r="F43" s="48"/>
      <c r="G43" s="84"/>
      <c r="J43" s="7">
        <f t="shared" si="4"/>
        <v>1</v>
      </c>
      <c r="K43" s="7">
        <f t="shared" si="5"/>
        <v>0</v>
      </c>
      <c r="L43" s="7">
        <f t="shared" si="6"/>
        <v>0</v>
      </c>
      <c r="M43" s="7">
        <f t="shared" si="7"/>
        <v>0</v>
      </c>
    </row>
    <row r="44" spans="1:13" ht="12.75" thickBot="1">
      <c r="A44" s="13"/>
      <c r="B44" s="57"/>
      <c r="C44" s="58"/>
      <c r="D44" s="15"/>
      <c r="E44" s="90"/>
      <c r="F44" s="16"/>
      <c r="G44" s="16"/>
      <c r="J44" s="7">
        <f t="shared" si="4"/>
        <v>0</v>
      </c>
      <c r="K44" s="7">
        <f t="shared" si="5"/>
        <v>0</v>
      </c>
      <c r="L44" s="7">
        <f t="shared" si="6"/>
        <v>0</v>
      </c>
      <c r="M44" s="7">
        <f t="shared" si="7"/>
        <v>0</v>
      </c>
    </row>
    <row r="45" spans="1:13" ht="12">
      <c r="A45" s="52">
        <v>45390</v>
      </c>
      <c r="B45" s="59"/>
      <c r="C45" s="42">
        <v>0.5833333333333334</v>
      </c>
      <c r="D45" s="53"/>
      <c r="E45" s="36" t="s">
        <v>10</v>
      </c>
      <c r="F45" s="43"/>
      <c r="G45" s="67" t="s">
        <v>27</v>
      </c>
      <c r="I45">
        <v>1</v>
      </c>
      <c r="J45" s="7">
        <f t="shared" si="4"/>
        <v>0</v>
      </c>
      <c r="K45" s="7">
        <f t="shared" si="5"/>
        <v>1</v>
      </c>
      <c r="L45" s="7">
        <f t="shared" si="6"/>
        <v>0</v>
      </c>
      <c r="M45" s="7">
        <f t="shared" si="7"/>
        <v>0</v>
      </c>
    </row>
    <row r="46" spans="1:13" ht="12">
      <c r="A46" s="54">
        <f>A45+1</f>
        <v>45391</v>
      </c>
      <c r="B46" s="9"/>
      <c r="C46" s="10">
        <v>0.3958333333333333</v>
      </c>
      <c r="D46" s="11"/>
      <c r="E46" s="29" t="s">
        <v>10</v>
      </c>
      <c r="F46" s="6"/>
      <c r="G46" s="82" t="s">
        <v>33</v>
      </c>
      <c r="J46" s="7">
        <f t="shared" si="4"/>
        <v>0</v>
      </c>
      <c r="K46" s="7">
        <f t="shared" si="5"/>
        <v>1</v>
      </c>
      <c r="L46" s="7">
        <f t="shared" si="6"/>
        <v>0</v>
      </c>
      <c r="M46" s="7">
        <f t="shared" si="7"/>
        <v>0</v>
      </c>
    </row>
    <row r="47" spans="1:13" ht="12">
      <c r="A47" s="54">
        <f>A46+1</f>
        <v>45392</v>
      </c>
      <c r="B47" s="9"/>
      <c r="C47" s="10">
        <v>0.3958333333333333</v>
      </c>
      <c r="D47" s="11"/>
      <c r="E47" s="29" t="s">
        <v>8</v>
      </c>
      <c r="F47" s="6"/>
      <c r="G47" s="83"/>
      <c r="J47" s="7">
        <f t="shared" si="4"/>
        <v>1</v>
      </c>
      <c r="K47" s="7">
        <f t="shared" si="5"/>
        <v>0</v>
      </c>
      <c r="L47" s="7">
        <f t="shared" si="6"/>
        <v>0</v>
      </c>
      <c r="M47" s="7">
        <f t="shared" si="7"/>
        <v>0</v>
      </c>
    </row>
    <row r="48" spans="1:13" ht="12">
      <c r="A48" s="54">
        <f>A47+1</f>
        <v>45393</v>
      </c>
      <c r="B48" s="9"/>
      <c r="C48" s="10" t="s">
        <v>5</v>
      </c>
      <c r="D48" s="11"/>
      <c r="E48" s="29" t="s">
        <v>8</v>
      </c>
      <c r="F48" s="6"/>
      <c r="G48" s="83"/>
      <c r="J48" s="7">
        <f t="shared" si="4"/>
        <v>1</v>
      </c>
      <c r="K48" s="7">
        <f t="shared" si="5"/>
        <v>0</v>
      </c>
      <c r="L48" s="7">
        <f t="shared" si="6"/>
        <v>0</v>
      </c>
      <c r="M48" s="7">
        <f t="shared" si="7"/>
        <v>0</v>
      </c>
    </row>
    <row r="49" spans="1:13" ht="12.75" thickBot="1">
      <c r="A49" s="55">
        <f>A48+1</f>
        <v>45394</v>
      </c>
      <c r="B49" s="60"/>
      <c r="C49" s="56">
        <v>0.3958333333333333</v>
      </c>
      <c r="D49" s="56"/>
      <c r="E49" s="37" t="s">
        <v>8</v>
      </c>
      <c r="F49" s="48"/>
      <c r="G49" s="84"/>
      <c r="J49" s="7">
        <f t="shared" si="4"/>
        <v>1</v>
      </c>
      <c r="K49" s="7">
        <f t="shared" si="5"/>
        <v>0</v>
      </c>
      <c r="L49" s="7">
        <f t="shared" si="6"/>
        <v>0</v>
      </c>
      <c r="M49" s="7">
        <f t="shared" si="7"/>
        <v>0</v>
      </c>
    </row>
    <row r="50" spans="1:13" ht="12.75" thickBot="1">
      <c r="A50" s="13"/>
      <c r="B50" s="14"/>
      <c r="C50" s="13"/>
      <c r="D50" s="15"/>
      <c r="E50" s="91"/>
      <c r="F50" s="16"/>
      <c r="G50" s="33"/>
      <c r="J50" s="7">
        <f t="shared" si="4"/>
        <v>0</v>
      </c>
      <c r="K50" s="7">
        <f t="shared" si="5"/>
        <v>0</v>
      </c>
      <c r="L50" s="7">
        <f t="shared" si="6"/>
        <v>0</v>
      </c>
      <c r="M50" s="7">
        <f t="shared" si="7"/>
        <v>0</v>
      </c>
    </row>
    <row r="51" spans="1:13" ht="12">
      <c r="A51" s="40">
        <v>45439</v>
      </c>
      <c r="B51" s="41"/>
      <c r="C51" s="53">
        <v>0.5833333333333334</v>
      </c>
      <c r="D51" s="41"/>
      <c r="E51" s="36" t="s">
        <v>9</v>
      </c>
      <c r="F51" s="43"/>
      <c r="G51" s="67" t="s">
        <v>28</v>
      </c>
      <c r="I51">
        <v>1</v>
      </c>
      <c r="J51" s="7">
        <f t="shared" si="4"/>
        <v>0</v>
      </c>
      <c r="K51" s="7">
        <f t="shared" si="5"/>
        <v>0</v>
      </c>
      <c r="L51" s="7">
        <f t="shared" si="6"/>
        <v>0</v>
      </c>
      <c r="M51" s="7">
        <f t="shared" si="7"/>
        <v>1</v>
      </c>
    </row>
    <row r="52" spans="1:13" ht="12">
      <c r="A52" s="44">
        <f>A51+1</f>
        <v>45440</v>
      </c>
      <c r="B52" s="4"/>
      <c r="C52" s="10">
        <v>0.3958333333333333</v>
      </c>
      <c r="D52" s="4"/>
      <c r="E52" s="29" t="s">
        <v>9</v>
      </c>
      <c r="F52" s="6"/>
      <c r="G52" s="82" t="s">
        <v>36</v>
      </c>
      <c r="J52" s="7">
        <f t="shared" si="4"/>
        <v>0</v>
      </c>
      <c r="K52" s="7">
        <f t="shared" si="5"/>
        <v>0</v>
      </c>
      <c r="L52" s="7">
        <f t="shared" si="6"/>
        <v>0</v>
      </c>
      <c r="M52" s="7">
        <f t="shared" si="7"/>
        <v>1</v>
      </c>
    </row>
    <row r="53" spans="1:13" ht="12">
      <c r="A53" s="44">
        <f>A52+1</f>
        <v>45441</v>
      </c>
      <c r="B53" s="4"/>
      <c r="C53" s="8" t="s">
        <v>5</v>
      </c>
      <c r="D53" s="4"/>
      <c r="E53" s="29" t="s">
        <v>8</v>
      </c>
      <c r="F53" s="6"/>
      <c r="G53" s="83"/>
      <c r="J53" s="7">
        <f t="shared" si="4"/>
        <v>1</v>
      </c>
      <c r="K53" s="7">
        <f t="shared" si="5"/>
        <v>0</v>
      </c>
      <c r="L53" s="7">
        <f t="shared" si="6"/>
        <v>0</v>
      </c>
      <c r="M53" s="7">
        <f t="shared" si="7"/>
        <v>0</v>
      </c>
    </row>
    <row r="54" spans="1:13" ht="12">
      <c r="A54" s="44">
        <f>A53+1</f>
        <v>45442</v>
      </c>
      <c r="B54" s="4"/>
      <c r="C54" s="10">
        <v>0.3958333333333333</v>
      </c>
      <c r="D54" s="4"/>
      <c r="E54" s="29" t="s">
        <v>8</v>
      </c>
      <c r="F54" s="6"/>
      <c r="G54" s="83"/>
      <c r="J54" s="7">
        <f t="shared" si="4"/>
        <v>1</v>
      </c>
      <c r="K54" s="7">
        <f t="shared" si="5"/>
        <v>0</v>
      </c>
      <c r="L54" s="7">
        <f t="shared" si="6"/>
        <v>0</v>
      </c>
      <c r="M54" s="7">
        <f t="shared" si="7"/>
        <v>0</v>
      </c>
    </row>
    <row r="55" spans="1:13" ht="12.75" thickBot="1">
      <c r="A55" s="45">
        <f>A54+1</f>
        <v>45443</v>
      </c>
      <c r="B55" s="46"/>
      <c r="C55" s="47">
        <v>0.3958333333333333</v>
      </c>
      <c r="D55" s="46"/>
      <c r="E55" s="37" t="s">
        <v>8</v>
      </c>
      <c r="F55" s="48"/>
      <c r="G55" s="84"/>
      <c r="J55" s="7">
        <f t="shared" si="4"/>
        <v>1</v>
      </c>
      <c r="K55" s="7">
        <f t="shared" si="5"/>
        <v>0</v>
      </c>
      <c r="L55" s="7">
        <f t="shared" si="6"/>
        <v>0</v>
      </c>
      <c r="M55" s="7">
        <f t="shared" si="7"/>
        <v>0</v>
      </c>
    </row>
    <row r="56" spans="1:13" ht="12.75" thickBot="1">
      <c r="A56" s="13"/>
      <c r="B56" s="14"/>
      <c r="C56" s="13"/>
      <c r="D56" s="15"/>
      <c r="E56" s="14"/>
      <c r="F56" s="16"/>
      <c r="G56" s="33"/>
      <c r="J56" s="7">
        <f t="shared" si="4"/>
        <v>0</v>
      </c>
      <c r="K56" s="7">
        <f t="shared" si="5"/>
        <v>0</v>
      </c>
      <c r="L56" s="7">
        <f t="shared" si="6"/>
        <v>0</v>
      </c>
      <c r="M56" s="7">
        <f t="shared" si="7"/>
        <v>0</v>
      </c>
    </row>
    <row r="57" spans="1:13" ht="12">
      <c r="A57" s="52">
        <v>45474</v>
      </c>
      <c r="B57" s="59"/>
      <c r="C57" s="42"/>
      <c r="D57" s="53"/>
      <c r="E57" s="68" t="s">
        <v>15</v>
      </c>
      <c r="F57" s="43"/>
      <c r="G57" s="67" t="s">
        <v>29</v>
      </c>
      <c r="I57">
        <v>1</v>
      </c>
      <c r="J57" s="7">
        <f>IF(E57="Mistissini",1,0)</f>
        <v>0</v>
      </c>
      <c r="K57" s="7">
        <f>IF(E57="Mistissini",1,0)</f>
        <v>0</v>
      </c>
      <c r="L57" s="7">
        <f>IF(E57="Mistissini",1,0)</f>
        <v>0</v>
      </c>
      <c r="M57" s="7">
        <f>IF(E57="Mistissini",1,0)</f>
        <v>0</v>
      </c>
    </row>
    <row r="58" spans="1:13" ht="12">
      <c r="A58" s="54">
        <f>A57+1</f>
        <v>45475</v>
      </c>
      <c r="B58" s="9"/>
      <c r="C58" s="10">
        <v>0.5833333333333334</v>
      </c>
      <c r="D58" s="11"/>
      <c r="E58" s="29" t="s">
        <v>10</v>
      </c>
      <c r="F58" s="6"/>
      <c r="G58" s="82" t="s">
        <v>33</v>
      </c>
      <c r="J58" s="7">
        <f>IF(E58="Mistissini",1,0)</f>
        <v>0</v>
      </c>
      <c r="K58" s="7">
        <f>IF(E58="Waskaganish",1,0)</f>
        <v>1</v>
      </c>
      <c r="L58" s="7">
        <f>IF(E58="Oujé-bougoumou",1,0)</f>
        <v>0</v>
      </c>
      <c r="M58" s="7">
        <f>IF(E58="Chisasibi",1,0)</f>
        <v>0</v>
      </c>
    </row>
    <row r="59" spans="1:13" ht="12">
      <c r="A59" s="54">
        <f>A58+1</f>
        <v>45476</v>
      </c>
      <c r="B59" s="9"/>
      <c r="C59" s="10">
        <v>0.3958333333333333</v>
      </c>
      <c r="D59" s="11"/>
      <c r="E59" s="29" t="s">
        <v>10</v>
      </c>
      <c r="F59" s="6"/>
      <c r="G59" s="83"/>
      <c r="J59" s="7">
        <f>IF(E59="Mistissini",1,0)</f>
        <v>0</v>
      </c>
      <c r="K59" s="7">
        <f>IF(E59="Waskaganish",1,0)</f>
        <v>1</v>
      </c>
      <c r="L59" s="7">
        <f>IF(E59="Oujé-bougoumou",1,0)</f>
        <v>0</v>
      </c>
      <c r="M59" s="7">
        <f>IF(E59="Chisasibi",1,0)</f>
        <v>0</v>
      </c>
    </row>
    <row r="60" spans="1:13" ht="12">
      <c r="A60" s="54">
        <f>A59+1</f>
        <v>45477</v>
      </c>
      <c r="B60" s="9"/>
      <c r="C60" s="10">
        <v>0.3958333333333333</v>
      </c>
      <c r="D60" s="11"/>
      <c r="E60" s="29" t="s">
        <v>8</v>
      </c>
      <c r="F60" s="6"/>
      <c r="G60" s="83"/>
      <c r="J60" s="7">
        <f>IF(E60="Mistissini",1,0)</f>
        <v>1</v>
      </c>
      <c r="K60" s="7">
        <f>IF(E60="Waskaganish",1,0)</f>
        <v>0</v>
      </c>
      <c r="L60" s="7">
        <f>IF(E60="Oujé-bougoumou",1,0)</f>
        <v>0</v>
      </c>
      <c r="M60" s="7">
        <f>IF(E60="Chisasibi",1,0)</f>
        <v>0</v>
      </c>
    </row>
    <row r="61" spans="1:13" ht="12.75" thickBot="1">
      <c r="A61" s="55">
        <f>A60+1</f>
        <v>45478</v>
      </c>
      <c r="B61" s="60"/>
      <c r="C61" s="56">
        <v>0.3958333333333333</v>
      </c>
      <c r="D61" s="56"/>
      <c r="E61" s="37" t="s">
        <v>8</v>
      </c>
      <c r="F61" s="48"/>
      <c r="G61" s="84"/>
      <c r="J61" s="7">
        <f>IF(E61="Mistissini",1,0)</f>
        <v>1</v>
      </c>
      <c r="K61" s="7">
        <f>IF(E61="Waskaganish",1,0)</f>
        <v>0</v>
      </c>
      <c r="L61" s="7">
        <f>IF(E61="Oujé-bougoumou",1,0)</f>
        <v>0</v>
      </c>
      <c r="M61" s="7">
        <f>IF(E61="Chisasibi",1,0)</f>
        <v>0</v>
      </c>
    </row>
    <row r="62" spans="1:13" ht="12.75" thickBot="1">
      <c r="A62" s="13"/>
      <c r="B62" s="14"/>
      <c r="C62" s="15"/>
      <c r="D62" s="15"/>
      <c r="E62" s="92"/>
      <c r="F62" s="16"/>
      <c r="G62" s="34"/>
      <c r="J62" s="7">
        <f t="shared" si="4"/>
        <v>0</v>
      </c>
      <c r="K62" s="7">
        <f t="shared" si="5"/>
        <v>0</v>
      </c>
      <c r="L62" s="7">
        <f t="shared" si="6"/>
        <v>0</v>
      </c>
      <c r="M62" s="7">
        <f t="shared" si="7"/>
        <v>0</v>
      </c>
    </row>
    <row r="63" spans="1:13" ht="12">
      <c r="A63" s="61">
        <v>45495</v>
      </c>
      <c r="B63" s="41"/>
      <c r="C63" s="42">
        <v>0.5833333333333334</v>
      </c>
      <c r="D63" s="41"/>
      <c r="E63" s="36" t="s">
        <v>9</v>
      </c>
      <c r="F63" s="43"/>
      <c r="G63" s="67" t="s">
        <v>30</v>
      </c>
      <c r="I63">
        <v>1</v>
      </c>
      <c r="J63" s="7">
        <f t="shared" si="4"/>
        <v>0</v>
      </c>
      <c r="K63" s="7">
        <f t="shared" si="5"/>
        <v>0</v>
      </c>
      <c r="L63" s="7">
        <f t="shared" si="6"/>
        <v>0</v>
      </c>
      <c r="M63" s="7">
        <f t="shared" si="7"/>
        <v>1</v>
      </c>
    </row>
    <row r="64" spans="1:13" ht="12">
      <c r="A64" s="62">
        <f>A63+1</f>
        <v>45496</v>
      </c>
      <c r="B64" s="4"/>
      <c r="C64" s="10">
        <v>0.3958333333333333</v>
      </c>
      <c r="D64" s="4"/>
      <c r="E64" s="29" t="s">
        <v>9</v>
      </c>
      <c r="F64" s="6"/>
      <c r="G64" s="82" t="s">
        <v>33</v>
      </c>
      <c r="J64" s="7">
        <f t="shared" si="4"/>
        <v>0</v>
      </c>
      <c r="K64" s="7">
        <f t="shared" si="5"/>
        <v>0</v>
      </c>
      <c r="L64" s="7">
        <f t="shared" si="6"/>
        <v>0</v>
      </c>
      <c r="M64" s="7">
        <f t="shared" si="7"/>
        <v>1</v>
      </c>
    </row>
    <row r="65" spans="1:13" ht="12">
      <c r="A65" s="62">
        <f>A64+1</f>
        <v>45497</v>
      </c>
      <c r="B65" s="4"/>
      <c r="C65" s="8" t="s">
        <v>5</v>
      </c>
      <c r="D65" s="4"/>
      <c r="E65" s="29" t="s">
        <v>16</v>
      </c>
      <c r="F65" s="6"/>
      <c r="G65" s="83"/>
      <c r="J65" s="7">
        <f t="shared" si="4"/>
        <v>0</v>
      </c>
      <c r="K65" s="7">
        <f t="shared" si="5"/>
        <v>0</v>
      </c>
      <c r="L65" s="7">
        <f t="shared" si="6"/>
        <v>1</v>
      </c>
      <c r="M65" s="7">
        <f t="shared" si="7"/>
        <v>0</v>
      </c>
    </row>
    <row r="66" spans="1:13" ht="12">
      <c r="A66" s="62">
        <f>A65+1</f>
        <v>45498</v>
      </c>
      <c r="B66" s="4"/>
      <c r="C66" s="8" t="s">
        <v>5</v>
      </c>
      <c r="D66" s="4"/>
      <c r="E66" s="29" t="s">
        <v>16</v>
      </c>
      <c r="F66" s="6"/>
      <c r="G66" s="83"/>
      <c r="J66" s="7">
        <f t="shared" si="4"/>
        <v>0</v>
      </c>
      <c r="K66" s="7">
        <f t="shared" si="5"/>
        <v>0</v>
      </c>
      <c r="L66" s="7">
        <f t="shared" si="6"/>
        <v>1</v>
      </c>
      <c r="M66" s="7">
        <f t="shared" si="7"/>
        <v>0</v>
      </c>
    </row>
    <row r="67" spans="1:13" ht="12.75" thickBot="1">
      <c r="A67" s="63">
        <f>A66+1</f>
        <v>45499</v>
      </c>
      <c r="B67" s="46"/>
      <c r="C67" s="47">
        <v>0.3958333333333333</v>
      </c>
      <c r="D67" s="46"/>
      <c r="E67" s="37" t="s">
        <v>16</v>
      </c>
      <c r="F67" s="48"/>
      <c r="G67" s="84"/>
      <c r="J67" s="7">
        <f t="shared" si="4"/>
        <v>0</v>
      </c>
      <c r="K67" s="7">
        <f t="shared" si="5"/>
        <v>0</v>
      </c>
      <c r="L67" s="7">
        <f t="shared" si="6"/>
        <v>1</v>
      </c>
      <c r="M67" s="7">
        <f t="shared" si="7"/>
        <v>0</v>
      </c>
    </row>
    <row r="68" spans="1:13" ht="12.75" thickBot="1">
      <c r="A68" s="13"/>
      <c r="B68" s="14"/>
      <c r="C68" s="13"/>
      <c r="D68" s="15"/>
      <c r="E68" s="90"/>
      <c r="F68" s="16"/>
      <c r="G68" s="33"/>
      <c r="J68" s="7">
        <f t="shared" si="4"/>
        <v>0</v>
      </c>
      <c r="K68" s="7">
        <f t="shared" si="5"/>
        <v>0</v>
      </c>
      <c r="L68" s="7">
        <f t="shared" si="6"/>
        <v>0</v>
      </c>
      <c r="M68" s="7">
        <f t="shared" si="7"/>
        <v>0</v>
      </c>
    </row>
    <row r="69" spans="1:13" ht="12">
      <c r="A69" s="52">
        <v>45516</v>
      </c>
      <c r="B69" s="59"/>
      <c r="C69" s="42">
        <v>0.5833333333333334</v>
      </c>
      <c r="D69" s="53"/>
      <c r="E69" s="36" t="s">
        <v>10</v>
      </c>
      <c r="F69" s="43"/>
      <c r="G69" s="67" t="s">
        <v>31</v>
      </c>
      <c r="I69">
        <v>1</v>
      </c>
      <c r="J69" s="7">
        <f t="shared" si="4"/>
        <v>0</v>
      </c>
      <c r="K69" s="7">
        <f t="shared" si="5"/>
        <v>1</v>
      </c>
      <c r="L69" s="7">
        <f t="shared" si="6"/>
        <v>0</v>
      </c>
      <c r="M69" s="7">
        <f t="shared" si="7"/>
        <v>0</v>
      </c>
    </row>
    <row r="70" spans="1:13" ht="12">
      <c r="A70" s="54">
        <f>A69+1</f>
        <v>45517</v>
      </c>
      <c r="B70" s="9"/>
      <c r="C70" s="10">
        <v>0.3958333333333333</v>
      </c>
      <c r="D70" s="11"/>
      <c r="E70" s="29" t="s">
        <v>10</v>
      </c>
      <c r="F70" s="6"/>
      <c r="G70" s="82" t="s">
        <v>33</v>
      </c>
      <c r="J70" s="7">
        <f t="shared" si="4"/>
        <v>0</v>
      </c>
      <c r="K70" s="7">
        <f t="shared" si="5"/>
        <v>1</v>
      </c>
      <c r="L70" s="7">
        <f t="shared" si="6"/>
        <v>0</v>
      </c>
      <c r="M70" s="7">
        <f t="shared" si="7"/>
        <v>0</v>
      </c>
    </row>
    <row r="71" spans="1:13" ht="12">
      <c r="A71" s="54">
        <f>A70+1</f>
        <v>45518</v>
      </c>
      <c r="B71" s="9"/>
      <c r="C71" s="10">
        <v>0.3958333333333333</v>
      </c>
      <c r="D71" s="11"/>
      <c r="E71" s="29" t="s">
        <v>8</v>
      </c>
      <c r="F71" s="6"/>
      <c r="G71" s="83"/>
      <c r="J71" s="7">
        <f t="shared" si="4"/>
        <v>1</v>
      </c>
      <c r="K71" s="7">
        <f t="shared" si="5"/>
        <v>0</v>
      </c>
      <c r="L71" s="7">
        <f t="shared" si="6"/>
        <v>0</v>
      </c>
      <c r="M71" s="7">
        <f t="shared" si="7"/>
        <v>0</v>
      </c>
    </row>
    <row r="72" spans="1:13" ht="12">
      <c r="A72" s="54">
        <f>A71+1</f>
        <v>45519</v>
      </c>
      <c r="B72" s="9"/>
      <c r="C72" s="10">
        <v>0.3958333333333333</v>
      </c>
      <c r="D72" s="11"/>
      <c r="E72" s="29" t="s">
        <v>8</v>
      </c>
      <c r="F72" s="6"/>
      <c r="G72" s="83"/>
      <c r="J72" s="7">
        <f t="shared" si="4"/>
        <v>1</v>
      </c>
      <c r="K72" s="7">
        <f t="shared" si="5"/>
        <v>0</v>
      </c>
      <c r="L72" s="7">
        <f t="shared" si="6"/>
        <v>0</v>
      </c>
      <c r="M72" s="7">
        <f t="shared" si="7"/>
        <v>0</v>
      </c>
    </row>
    <row r="73" spans="1:13" ht="12.75" thickBot="1">
      <c r="A73" s="55">
        <f>A72+1</f>
        <v>45520</v>
      </c>
      <c r="B73" s="60"/>
      <c r="C73" s="56">
        <v>0.3958333333333333</v>
      </c>
      <c r="D73" s="56"/>
      <c r="E73" s="37" t="s">
        <v>8</v>
      </c>
      <c r="F73" s="48"/>
      <c r="G73" s="84"/>
      <c r="J73" s="7">
        <f t="shared" si="4"/>
        <v>1</v>
      </c>
      <c r="K73" s="7">
        <f t="shared" si="5"/>
        <v>0</v>
      </c>
      <c r="L73" s="7">
        <f t="shared" si="6"/>
        <v>0</v>
      </c>
      <c r="M73" s="7">
        <f t="shared" si="7"/>
        <v>0</v>
      </c>
    </row>
    <row r="74" spans="1:13" ht="12.75" thickBot="1">
      <c r="A74" s="13"/>
      <c r="B74" s="14"/>
      <c r="C74" s="15"/>
      <c r="D74" s="15"/>
      <c r="E74" s="92"/>
      <c r="F74" s="16"/>
      <c r="G74" s="33"/>
      <c r="J74" s="7">
        <f t="shared" si="4"/>
        <v>0</v>
      </c>
      <c r="K74" s="7">
        <f t="shared" si="5"/>
        <v>0</v>
      </c>
      <c r="L74" s="7">
        <f t="shared" si="6"/>
        <v>0</v>
      </c>
      <c r="M74" s="7">
        <f t="shared" si="7"/>
        <v>0</v>
      </c>
    </row>
    <row r="75" spans="1:13" ht="12">
      <c r="A75" s="52">
        <v>45530</v>
      </c>
      <c r="B75" s="59"/>
      <c r="C75" s="42">
        <v>0.5833333333333334</v>
      </c>
      <c r="D75" s="53"/>
      <c r="E75" s="36" t="s">
        <v>9</v>
      </c>
      <c r="F75" s="43"/>
      <c r="G75" s="67" t="s">
        <v>32</v>
      </c>
      <c r="I75">
        <v>1</v>
      </c>
      <c r="J75" s="7">
        <f t="shared" si="4"/>
        <v>0</v>
      </c>
      <c r="K75" s="7">
        <f t="shared" si="5"/>
        <v>0</v>
      </c>
      <c r="L75" s="7">
        <f t="shared" si="6"/>
        <v>0</v>
      </c>
      <c r="M75" s="7">
        <f t="shared" si="7"/>
        <v>1</v>
      </c>
    </row>
    <row r="76" spans="1:13" ht="12">
      <c r="A76" s="54">
        <f>A75+1</f>
        <v>45531</v>
      </c>
      <c r="B76" s="9"/>
      <c r="C76" s="10">
        <v>0.3958333333333333</v>
      </c>
      <c r="D76" s="11"/>
      <c r="E76" s="29" t="s">
        <v>9</v>
      </c>
      <c r="F76" s="6"/>
      <c r="G76" s="82" t="s">
        <v>33</v>
      </c>
      <c r="J76" s="7">
        <f t="shared" si="4"/>
        <v>0</v>
      </c>
      <c r="K76" s="7">
        <f t="shared" si="5"/>
        <v>0</v>
      </c>
      <c r="L76" s="7">
        <f t="shared" si="6"/>
        <v>0</v>
      </c>
      <c r="M76" s="7">
        <f t="shared" si="7"/>
        <v>1</v>
      </c>
    </row>
    <row r="77" spans="1:13" ht="12">
      <c r="A77" s="54">
        <f>A76+1</f>
        <v>45532</v>
      </c>
      <c r="B77" s="9"/>
      <c r="C77" s="10" t="s">
        <v>5</v>
      </c>
      <c r="D77" s="11"/>
      <c r="E77" s="29" t="s">
        <v>9</v>
      </c>
      <c r="F77" s="6"/>
      <c r="G77" s="83"/>
      <c r="J77" s="7">
        <f t="shared" si="4"/>
        <v>0</v>
      </c>
      <c r="K77" s="7">
        <f t="shared" si="5"/>
        <v>0</v>
      </c>
      <c r="L77" s="7">
        <f t="shared" si="6"/>
        <v>0</v>
      </c>
      <c r="M77" s="7">
        <f t="shared" si="7"/>
        <v>1</v>
      </c>
    </row>
    <row r="78" spans="1:13" ht="12">
      <c r="A78" s="54">
        <f>A77+1</f>
        <v>45533</v>
      </c>
      <c r="B78" s="9"/>
      <c r="C78" s="10">
        <v>0.3958333333333333</v>
      </c>
      <c r="D78" s="11"/>
      <c r="E78" s="29" t="s">
        <v>16</v>
      </c>
      <c r="F78" s="6"/>
      <c r="G78" s="83"/>
      <c r="J78" s="7">
        <f t="shared" si="4"/>
        <v>0</v>
      </c>
      <c r="K78" s="7">
        <f t="shared" si="5"/>
        <v>0</v>
      </c>
      <c r="L78" s="7">
        <f t="shared" si="6"/>
        <v>1</v>
      </c>
      <c r="M78" s="7">
        <f t="shared" si="7"/>
        <v>0</v>
      </c>
    </row>
    <row r="79" spans="1:13" ht="12.75" thickBot="1">
      <c r="A79" s="55">
        <f>A78+1</f>
        <v>45534</v>
      </c>
      <c r="B79" s="60"/>
      <c r="C79" s="56">
        <v>0.3958333333333333</v>
      </c>
      <c r="D79" s="56"/>
      <c r="E79" s="37" t="s">
        <v>16</v>
      </c>
      <c r="F79" s="48"/>
      <c r="G79" s="84"/>
      <c r="J79" s="7">
        <f t="shared" si="4"/>
        <v>0</v>
      </c>
      <c r="K79" s="7">
        <f t="shared" si="5"/>
        <v>0</v>
      </c>
      <c r="L79" s="7">
        <f t="shared" si="6"/>
        <v>1</v>
      </c>
      <c r="M79" s="7">
        <f t="shared" si="7"/>
        <v>0</v>
      </c>
    </row>
    <row r="80" spans="1:13" ht="12">
      <c r="A80" s="13"/>
      <c r="B80" s="14"/>
      <c r="C80" s="15"/>
      <c r="D80" s="15"/>
      <c r="E80" s="14"/>
      <c r="F80" s="16"/>
      <c r="G80" s="17"/>
      <c r="J80" s="69" t="s">
        <v>11</v>
      </c>
      <c r="K80" s="69" t="s">
        <v>12</v>
      </c>
      <c r="L80" s="69" t="s">
        <v>14</v>
      </c>
      <c r="M80" s="69" t="s">
        <v>13</v>
      </c>
    </row>
    <row r="81" spans="1:7" ht="12">
      <c r="A81" s="13"/>
      <c r="B81" s="14"/>
      <c r="C81" s="15"/>
      <c r="D81" s="15"/>
      <c r="E81" s="14"/>
      <c r="F81" s="16"/>
      <c r="G81" s="17"/>
    </row>
    <row r="82" spans="1:14" ht="12.75" thickBot="1">
      <c r="A82" s="88" t="s">
        <v>6</v>
      </c>
      <c r="B82" s="88"/>
      <c r="C82" s="88"/>
      <c r="D82" s="88"/>
      <c r="E82" s="88"/>
      <c r="F82" s="16"/>
      <c r="G82" s="17"/>
      <c r="I82">
        <f>SUM(I9:I81)</f>
        <v>12</v>
      </c>
      <c r="J82">
        <f>SUM(J9:J79)</f>
        <v>22</v>
      </c>
      <c r="K82">
        <f>SUM(K9:K79)</f>
        <v>16</v>
      </c>
      <c r="L82">
        <f>SUM(L9:L79)</f>
        <v>9</v>
      </c>
      <c r="M82">
        <f>SUM(M9:M79)</f>
        <v>12</v>
      </c>
      <c r="N82">
        <f>SUM(J82:M82)</f>
        <v>59</v>
      </c>
    </row>
    <row r="83" spans="1:7" ht="12.75" thickBot="1">
      <c r="A83" s="19"/>
      <c r="B83" s="18"/>
      <c r="C83" s="20" t="s">
        <v>20</v>
      </c>
      <c r="D83" s="21"/>
      <c r="E83" s="18"/>
      <c r="F83" s="16"/>
      <c r="G83" s="17"/>
    </row>
    <row r="84" spans="1:7" ht="12">
      <c r="A84" s="22" t="s">
        <v>8</v>
      </c>
      <c r="B84" s="18"/>
      <c r="C84" s="27">
        <f>J82</f>
        <v>22</v>
      </c>
      <c r="D84" s="21"/>
      <c r="E84" s="66"/>
      <c r="F84" s="16"/>
      <c r="G84" s="17"/>
    </row>
    <row r="85" spans="1:7" ht="12">
      <c r="A85" s="22" t="s">
        <v>9</v>
      </c>
      <c r="B85" s="18"/>
      <c r="C85" s="25">
        <f>M82</f>
        <v>12</v>
      </c>
      <c r="D85" s="21"/>
      <c r="E85" s="66"/>
      <c r="F85" s="16"/>
      <c r="G85" s="17"/>
    </row>
    <row r="86" spans="1:7" ht="12">
      <c r="A86" s="22" t="s">
        <v>10</v>
      </c>
      <c r="B86" s="18"/>
      <c r="C86" s="25">
        <f>K82</f>
        <v>16</v>
      </c>
      <c r="D86" s="21"/>
      <c r="E86" s="66"/>
      <c r="F86" s="16"/>
      <c r="G86" s="17"/>
    </row>
    <row r="87" spans="1:7" ht="12">
      <c r="A87" s="22" t="s">
        <v>16</v>
      </c>
      <c r="B87" s="18"/>
      <c r="C87" s="25">
        <f>L82</f>
        <v>9</v>
      </c>
      <c r="D87" s="21"/>
      <c r="E87" s="66"/>
      <c r="F87" s="16"/>
      <c r="G87" s="17"/>
    </row>
    <row r="88" spans="1:7" ht="12">
      <c r="A88" s="22"/>
      <c r="B88" s="18"/>
      <c r="C88" s="65"/>
      <c r="D88" s="21"/>
      <c r="E88" s="24"/>
      <c r="F88" s="16"/>
      <c r="G88" s="17"/>
    </row>
    <row r="89" spans="1:7" ht="12">
      <c r="A89" s="23" t="s">
        <v>17</v>
      </c>
      <c r="B89" s="18"/>
      <c r="C89" s="25">
        <f>I82</f>
        <v>12</v>
      </c>
      <c r="D89" s="21"/>
      <c r="E89" s="24"/>
      <c r="F89" s="16"/>
      <c r="G89" s="17"/>
    </row>
    <row r="90" spans="1:7" ht="12.75" thickBot="1">
      <c r="A90" s="23" t="s">
        <v>18</v>
      </c>
      <c r="B90" s="18"/>
      <c r="C90" s="26">
        <f>N82</f>
        <v>59</v>
      </c>
      <c r="D90" s="21"/>
      <c r="E90" s="18"/>
      <c r="F90" s="16"/>
      <c r="G90" s="17"/>
    </row>
    <row r="91" spans="1:7" ht="12">
      <c r="A91" s="13"/>
      <c r="B91" s="14"/>
      <c r="C91" s="15"/>
      <c r="D91" s="15"/>
      <c r="E91" s="14"/>
      <c r="F91" s="16"/>
      <c r="G91" s="17"/>
    </row>
    <row r="92" ht="12">
      <c r="G92" s="28">
        <v>45210</v>
      </c>
    </row>
  </sheetData>
  <sheetProtection selectLockedCells="1" selectUnlockedCells="1"/>
  <mergeCells count="17">
    <mergeCell ref="G10:G13"/>
    <mergeCell ref="A2:G2"/>
    <mergeCell ref="A3:G3"/>
    <mergeCell ref="A4:G4"/>
    <mergeCell ref="A82:E82"/>
    <mergeCell ref="A1:G1"/>
    <mergeCell ref="G64:G67"/>
    <mergeCell ref="G70:G73"/>
    <mergeCell ref="G58:G61"/>
    <mergeCell ref="G76:G79"/>
    <mergeCell ref="G52:G55"/>
    <mergeCell ref="G40:G43"/>
    <mergeCell ref="G34:G37"/>
    <mergeCell ref="G28:G31"/>
    <mergeCell ref="G22:G25"/>
    <mergeCell ref="G16:G19"/>
    <mergeCell ref="G46:G49"/>
  </mergeCells>
  <printOptions horizontalCentered="1"/>
  <pageMargins left="0.5905511811023623" right="0.5905511811023623" top="0.3937007874015748" bottom="0.3937007874015748" header="0.5118110236220472" footer="0.5118110236220472"/>
  <pageSetup fitToHeight="1" fitToWidth="1" horizontalDpi="1200" verticalDpi="1200" orientation="portrait" paperSize="5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VERF01</dc:creator>
  <cp:keywords/>
  <dc:description/>
  <cp:lastModifiedBy>Florence Vercheval</cp:lastModifiedBy>
  <cp:lastPrinted>2023-10-02T20:50:39Z</cp:lastPrinted>
  <dcterms:created xsi:type="dcterms:W3CDTF">2013-07-17T18:58:18Z</dcterms:created>
  <dcterms:modified xsi:type="dcterms:W3CDTF">2023-10-12T13:19:24Z</dcterms:modified>
  <cp:category/>
  <cp:version/>
  <cp:contentType/>
  <cp:contentStatus/>
</cp:coreProperties>
</file>