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 OWMN (1)" sheetId="1" r:id="rId1"/>
  </sheets>
  <definedNames>
    <definedName name="HUDSON" localSheetId="0">' OWMN (1)'!$B$2:$H$66</definedName>
    <definedName name="HUDSON">#REF!</definedName>
    <definedName name="JAMES" localSheetId="0">' OWMN (1)'!#REF!</definedName>
    <definedName name="JAMES">#REF!</definedName>
    <definedName name="NWM" localSheetId="0">' OWMN (1)'!#REF!</definedName>
    <definedName name="NWM">#REF!</definedName>
    <definedName name="UNGAVA" localSheetId="0">' OWMN (1)'!#REF!</definedName>
    <definedName name="UNGAVA">#REF!</definedName>
    <definedName name="_xlnm.Print_Area" localSheetId="0">' OWMN (1)'!$A$1:$R$67</definedName>
  </definedNames>
  <calcPr fullCalcOnLoad="1"/>
</workbook>
</file>

<file path=xl/sharedStrings.xml><?xml version="1.0" encoding="utf-8"?>
<sst xmlns="http://schemas.openxmlformats.org/spreadsheetml/2006/main" count="92" uniqueCount="44">
  <si>
    <t>HEURE</t>
  </si>
  <si>
    <t>DATE</t>
  </si>
  <si>
    <t>JUGE</t>
  </si>
  <si>
    <t>COMMUNAUTÉ</t>
  </si>
  <si>
    <t>CALENDRIER COUR ITINÉRANTE</t>
  </si>
  <si>
    <t>14:00</t>
  </si>
  <si>
    <t>09:30</t>
  </si>
  <si>
    <t>COMMUNAUTÉS CRIES INTÉRIEURES</t>
  </si>
  <si>
    <t>MISTISSINI</t>
  </si>
  <si>
    <t>NEMASKA</t>
  </si>
  <si>
    <t>OUJÉ-BOUGOUMOU</t>
  </si>
  <si>
    <t>O</t>
  </si>
  <si>
    <t>M</t>
  </si>
  <si>
    <t>N</t>
  </si>
  <si>
    <t>WASWANIPI</t>
  </si>
  <si>
    <t>W</t>
  </si>
  <si>
    <t>12-22 JP</t>
  </si>
  <si>
    <t>JPM BÉLANGER</t>
  </si>
  <si>
    <t xml:space="preserve">NOMBRE DE JOURS PRÉVUS PAR COMMUNAUTÉS </t>
  </si>
  <si>
    <t>Waswa</t>
  </si>
  <si>
    <t>Oujé</t>
  </si>
  <si>
    <t>Némask</t>
  </si>
  <si>
    <t>Misti</t>
  </si>
  <si>
    <t>TERME</t>
  </si>
  <si>
    <t>JOURNÉE</t>
  </si>
  <si>
    <t>2021-11-13</t>
  </si>
  <si>
    <t>2021-11-14</t>
  </si>
  <si>
    <t>2021-11-15</t>
  </si>
  <si>
    <t>FÉRIÉ</t>
  </si>
  <si>
    <t>ANNÉE JUDICIAIRE 2023-2024</t>
  </si>
  <si>
    <t>INCLUS 2 BY LAWS</t>
  </si>
  <si>
    <t>2023-2024</t>
  </si>
  <si>
    <t>OUJE-BOUGOUMOU</t>
  </si>
  <si>
    <t>23-49</t>
  </si>
  <si>
    <t>23-61BL</t>
  </si>
  <si>
    <t>By law</t>
  </si>
  <si>
    <t>23-76</t>
  </si>
  <si>
    <t>24-15</t>
  </si>
  <si>
    <t>24-18BL</t>
  </si>
  <si>
    <t>24-38</t>
  </si>
  <si>
    <t>2024-06-24</t>
  </si>
  <si>
    <t>Christian Leblanc</t>
  </si>
  <si>
    <t>Claude Boulianne</t>
  </si>
  <si>
    <t>Jacques Ladouceur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</si>
</sst>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d\ mmmm\ yyyy"/>
    <numFmt numFmtId="175" formatCode="0.0"/>
    <numFmt numFmtId="176" formatCode="yyyy/mm/dd"/>
    <numFmt numFmtId="177" formatCode="mmm/yyyy"/>
    <numFmt numFmtId="178" formatCode="&quot;Vrai&quot;;&quot;Vrai&quot;;&quot;Faux&quot;"/>
    <numFmt numFmtId="179" formatCode="&quot;Actif&quot;;&quot;Actif&quot;;&quot;Inactif&quot;"/>
    <numFmt numFmtId="180" formatCode="[$-C0C]d\ mmmm\ yyyy"/>
    <numFmt numFmtId="181" formatCode="yyyy/mm/dd;@"/>
  </numFmts>
  <fonts count="46">
    <font>
      <sz val="10"/>
      <name val="Tahoma"/>
      <family val="0"/>
    </font>
    <font>
      <b/>
      <sz val="10"/>
      <name val="Tahoma"/>
      <family val="2"/>
    </font>
    <font>
      <b/>
      <sz val="8"/>
      <name val="Tahoma"/>
      <family val="2"/>
    </font>
    <font>
      <u val="single"/>
      <sz val="7.5"/>
      <color indexed="12"/>
      <name val="Tahoma"/>
      <family val="2"/>
    </font>
    <font>
      <u val="single"/>
      <sz val="7.5"/>
      <color indexed="36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strike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 quotePrefix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2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 quotePrefix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174" fontId="2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 quotePrefix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 quotePrefix="1">
      <alignment horizontal="center"/>
      <protection/>
    </xf>
    <xf numFmtId="20" fontId="0" fillId="0" borderId="10" xfId="0" applyNumberFormat="1" applyFont="1" applyFill="1" applyBorder="1" applyAlignment="1" applyProtection="1" quotePrefix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 applyProtection="1">
      <alignment horizontal="center"/>
      <protection/>
    </xf>
    <xf numFmtId="20" fontId="0" fillId="0" borderId="15" xfId="0" applyNumberFormat="1" applyFont="1" applyFill="1" applyBorder="1" applyAlignment="1" applyProtection="1" quotePrefix="1">
      <alignment horizontal="center"/>
      <protection/>
    </xf>
    <xf numFmtId="20" fontId="0" fillId="0" borderId="0" xfId="0" applyNumberFormat="1" applyFont="1" applyFill="1" applyBorder="1" applyAlignment="1" applyProtection="1" quotePrefix="1">
      <alignment horizontal="center"/>
      <protection/>
    </xf>
    <xf numFmtId="14" fontId="0" fillId="0" borderId="13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 quotePrefix="1">
      <alignment horizontal="center"/>
      <protection/>
    </xf>
    <xf numFmtId="0" fontId="1" fillId="0" borderId="13" xfId="0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35" borderId="27" xfId="0" applyFont="1" applyFill="1" applyBorder="1" applyAlignment="1" applyProtection="1" quotePrefix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0" fillId="36" borderId="10" xfId="0" applyNumberFormat="1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Alignment="1" applyProtection="1">
      <alignment horizontal="left"/>
      <protection/>
    </xf>
    <xf numFmtId="14" fontId="0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20" fontId="0" fillId="0" borderId="10" xfId="0" applyNumberFormat="1" applyFont="1" applyFill="1" applyBorder="1" applyAlignment="1" applyProtection="1">
      <alignment horizontal="center"/>
      <protection/>
    </xf>
    <xf numFmtId="181" fontId="44" fillId="0" borderId="0" xfId="0" applyNumberFormat="1" applyFont="1" applyAlignment="1" applyProtection="1">
      <alignment horizontal="right"/>
      <protection/>
    </xf>
    <xf numFmtId="14" fontId="0" fillId="0" borderId="28" xfId="0" applyNumberFormat="1" applyFont="1" applyFill="1" applyBorder="1" applyAlignment="1" applyProtection="1" quotePrefix="1">
      <alignment horizontal="center"/>
      <protection/>
    </xf>
    <xf numFmtId="14" fontId="0" fillId="36" borderId="25" xfId="0" applyNumberFormat="1" applyFont="1" applyFill="1" applyBorder="1" applyAlignment="1" applyProtection="1">
      <alignment horizontal="center"/>
      <protection/>
    </xf>
    <xf numFmtId="14" fontId="0" fillId="0" borderId="29" xfId="0" applyNumberFormat="1" applyFont="1" applyFill="1" applyBorder="1" applyAlignment="1" applyProtection="1">
      <alignment horizontal="center"/>
      <protection/>
    </xf>
    <xf numFmtId="14" fontId="0" fillId="0" borderId="19" xfId="0" applyNumberFormat="1" applyFont="1" applyFill="1" applyBorder="1" applyAlignment="1" applyProtection="1" quotePrefix="1">
      <alignment horizontal="center"/>
      <protection/>
    </xf>
    <xf numFmtId="20" fontId="0" fillId="0" borderId="30" xfId="0" applyNumberFormat="1" applyFont="1" applyFill="1" applyBorder="1" applyAlignment="1" applyProtection="1">
      <alignment horizontal="center"/>
      <protection/>
    </xf>
    <xf numFmtId="14" fontId="0" fillId="36" borderId="19" xfId="0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14" fontId="0" fillId="0" borderId="32" xfId="0" applyNumberFormat="1" applyFont="1" applyFill="1" applyBorder="1" applyAlignment="1" applyProtection="1">
      <alignment horizontal="center"/>
      <protection/>
    </xf>
    <xf numFmtId="14" fontId="0" fillId="0" borderId="23" xfId="0" applyNumberFormat="1" applyFont="1" applyFill="1" applyBorder="1" applyAlignment="1" applyProtection="1" quotePrefix="1">
      <alignment horizontal="center"/>
      <protection/>
    </xf>
    <xf numFmtId="20" fontId="0" fillId="0" borderId="33" xfId="0" applyNumberFormat="1" applyFont="1" applyFill="1" applyBorder="1" applyAlignment="1" applyProtection="1">
      <alignment horizontal="center"/>
      <protection/>
    </xf>
    <xf numFmtId="14" fontId="0" fillId="36" borderId="23" xfId="0" applyNumberFormat="1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16" fontId="1" fillId="0" borderId="34" xfId="0" applyNumberFormat="1" applyFont="1" applyFill="1" applyBorder="1" applyAlignment="1" applyProtection="1">
      <alignment horizontal="center"/>
      <protection/>
    </xf>
    <xf numFmtId="14" fontId="0" fillId="0" borderId="35" xfId="0" applyNumberFormat="1" applyFont="1" applyFill="1" applyBorder="1" applyAlignment="1" applyProtection="1">
      <alignment horizontal="center"/>
      <protection/>
    </xf>
    <xf numFmtId="14" fontId="0" fillId="0" borderId="18" xfId="0" applyNumberFormat="1" applyFont="1" applyFill="1" applyBorder="1" applyAlignment="1" applyProtection="1" quotePrefix="1">
      <alignment horizontal="center"/>
      <protection/>
    </xf>
    <xf numFmtId="20" fontId="0" fillId="0" borderId="23" xfId="0" applyNumberFormat="1" applyFont="1" applyFill="1" applyBorder="1" applyAlignment="1" applyProtection="1" quotePrefix="1">
      <alignment horizontal="center"/>
      <protection/>
    </xf>
    <xf numFmtId="14" fontId="0" fillId="0" borderId="22" xfId="0" applyNumberFormat="1" applyFont="1" applyFill="1" applyBorder="1" applyAlignment="1" applyProtection="1" quotePrefix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20" fontId="0" fillId="0" borderId="19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20" fontId="0" fillId="0" borderId="23" xfId="0" applyNumberFormat="1" applyFont="1" applyFill="1" applyBorder="1" applyAlignment="1" applyProtection="1">
      <alignment horizontal="center"/>
      <protection/>
    </xf>
    <xf numFmtId="14" fontId="0" fillId="0" borderId="36" xfId="0" applyNumberFormat="1" applyFont="1" applyFill="1" applyBorder="1" applyAlignment="1" applyProtection="1">
      <alignment horizontal="center"/>
      <protection/>
    </xf>
    <xf numFmtId="14" fontId="0" fillId="0" borderId="37" xfId="0" applyNumberFormat="1" applyFont="1" applyFill="1" applyBorder="1" applyAlignment="1" applyProtection="1">
      <alignment horizontal="center"/>
      <protection/>
    </xf>
    <xf numFmtId="14" fontId="0" fillId="0" borderId="38" xfId="0" applyNumberFormat="1" applyFont="1" applyFill="1" applyBorder="1" applyAlignment="1" applyProtection="1" quotePrefix="1">
      <alignment horizontal="center"/>
      <protection/>
    </xf>
    <xf numFmtId="14" fontId="0" fillId="0" borderId="27" xfId="0" applyNumberFormat="1" applyFont="1" applyFill="1" applyBorder="1" applyAlignment="1" applyProtection="1" quotePrefix="1">
      <alignment horizontal="center"/>
      <protection/>
    </xf>
    <xf numFmtId="14" fontId="0" fillId="0" borderId="39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4" fontId="0" fillId="36" borderId="38" xfId="0" applyNumberFormat="1" applyFont="1" applyFill="1" applyBorder="1" applyAlignment="1" applyProtection="1" quotePrefix="1">
      <alignment horizontal="center"/>
      <protection/>
    </xf>
    <xf numFmtId="14" fontId="0" fillId="0" borderId="40" xfId="0" applyNumberFormat="1" applyFont="1" applyFill="1" applyBorder="1" applyAlignment="1" applyProtection="1" quotePrefix="1">
      <alignment horizontal="center"/>
      <protection/>
    </xf>
    <xf numFmtId="14" fontId="0" fillId="36" borderId="13" xfId="0" applyNumberFormat="1" applyFont="1" applyFill="1" applyBorder="1" applyAlignment="1" applyProtection="1">
      <alignment horizontal="center"/>
      <protection/>
    </xf>
    <xf numFmtId="14" fontId="0" fillId="0" borderId="36" xfId="0" applyNumberFormat="1" applyFont="1" applyFill="1" applyBorder="1" applyAlignment="1" applyProtection="1" quotePrefix="1">
      <alignment horizontal="center"/>
      <protection/>
    </xf>
    <xf numFmtId="16" fontId="1" fillId="0" borderId="31" xfId="0" applyNumberFormat="1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/>
      <protection/>
    </xf>
    <xf numFmtId="20" fontId="0" fillId="0" borderId="28" xfId="0" applyNumberFormat="1" applyFont="1" applyFill="1" applyBorder="1" applyAlignment="1" applyProtection="1" quotePrefix="1">
      <alignment horizontal="center"/>
      <protection/>
    </xf>
    <xf numFmtId="20" fontId="45" fillId="0" borderId="0" xfId="0" applyNumberFormat="1" applyFont="1" applyFill="1" applyBorder="1" applyAlignment="1" applyProtection="1">
      <alignment horizontal="center"/>
      <protection/>
    </xf>
    <xf numFmtId="14" fontId="0" fillId="0" borderId="25" xfId="0" applyNumberFormat="1" applyFont="1" applyFill="1" applyBorder="1" applyAlignment="1" applyProtection="1">
      <alignment horizontal="center"/>
      <protection/>
    </xf>
    <xf numFmtId="0" fontId="1" fillId="36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4" fontId="1" fillId="36" borderId="0" xfId="0" applyNumberFormat="1" applyFont="1" applyFill="1" applyBorder="1" applyAlignment="1" applyProtection="1">
      <alignment horizontal="center"/>
      <protection/>
    </xf>
    <xf numFmtId="20" fontId="0" fillId="0" borderId="25" xfId="0" applyNumberFormat="1" applyFont="1" applyFill="1" applyBorder="1" applyAlignment="1" applyProtection="1" quotePrefix="1">
      <alignment horizontal="center"/>
      <protection/>
    </xf>
    <xf numFmtId="0" fontId="1" fillId="0" borderId="41" xfId="0" applyFont="1" applyFill="1" applyBorder="1" applyAlignment="1" applyProtection="1" quotePrefix="1">
      <alignment horizontal="center"/>
      <protection/>
    </xf>
    <xf numFmtId="0" fontId="44" fillId="0" borderId="31" xfId="0" applyFont="1" applyFill="1" applyBorder="1" applyAlignment="1" applyProtection="1">
      <alignment horizontal="center"/>
      <protection/>
    </xf>
    <xf numFmtId="14" fontId="0" fillId="0" borderId="42" xfId="0" applyNumberFormat="1" applyFont="1" applyFill="1" applyBorder="1" applyAlignment="1" applyProtection="1" quotePrefix="1">
      <alignment horizontal="center"/>
      <protection/>
    </xf>
    <xf numFmtId="20" fontId="0" fillId="0" borderId="43" xfId="0" applyNumberFormat="1" applyFont="1" applyFill="1" applyBorder="1" applyAlignment="1" applyProtection="1" quotePrefix="1">
      <alignment horizontal="center"/>
      <protection/>
    </xf>
    <xf numFmtId="0" fontId="1" fillId="37" borderId="44" xfId="0" applyFont="1" applyFill="1" applyBorder="1" applyAlignment="1" applyProtection="1">
      <alignment horizontal="center"/>
      <protection/>
    </xf>
    <xf numFmtId="14" fontId="0" fillId="38" borderId="23" xfId="0" applyNumberFormat="1" applyFont="1" applyFill="1" applyBorder="1" applyAlignment="1" applyProtection="1">
      <alignment horizontal="center"/>
      <protection/>
    </xf>
    <xf numFmtId="16" fontId="1" fillId="37" borderId="44" xfId="0" applyNumberFormat="1" applyFont="1" applyFill="1" applyBorder="1" applyAlignment="1" applyProtection="1">
      <alignment horizontal="center"/>
      <protection/>
    </xf>
    <xf numFmtId="14" fontId="0" fillId="38" borderId="23" xfId="0" applyNumberFormat="1" applyFont="1" applyFill="1" applyBorder="1" applyAlignment="1" applyProtection="1" quotePrefix="1">
      <alignment horizontal="center"/>
      <protection/>
    </xf>
    <xf numFmtId="20" fontId="0" fillId="38" borderId="33" xfId="0" applyNumberFormat="1" applyFont="1" applyFill="1" applyBorder="1" applyAlignment="1" applyProtection="1">
      <alignment horizontal="center"/>
      <protection/>
    </xf>
    <xf numFmtId="14" fontId="7" fillId="38" borderId="23" xfId="0" applyNumberFormat="1" applyFont="1" applyFill="1" applyBorder="1" applyAlignment="1" applyProtection="1">
      <alignment horizontal="center"/>
      <protection/>
    </xf>
    <xf numFmtId="14" fontId="0" fillId="38" borderId="19" xfId="0" applyNumberFormat="1" applyFont="1" applyFill="1" applyBorder="1" applyAlignment="1" applyProtection="1">
      <alignment horizontal="center"/>
      <protection/>
    </xf>
    <xf numFmtId="14" fontId="0" fillId="36" borderId="27" xfId="0" applyNumberFormat="1" applyFont="1" applyFill="1" applyBorder="1" applyAlignment="1" applyProtection="1" quotePrefix="1">
      <alignment horizontal="center"/>
      <protection/>
    </xf>
    <xf numFmtId="14" fontId="0" fillId="36" borderId="39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 applyProtection="1">
      <alignment horizontal="center"/>
      <protection/>
    </xf>
    <xf numFmtId="0" fontId="6" fillId="8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73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8.7109375" style="0" customWidth="1"/>
    <col min="3" max="3" width="0.2890625" style="0" customWidth="1"/>
    <col min="4" max="4" width="17.7109375" style="0" customWidth="1"/>
    <col min="5" max="5" width="0.2890625" style="0" customWidth="1"/>
    <col min="6" max="6" width="26.140625" style="0" customWidth="1"/>
    <col min="7" max="7" width="0.42578125" style="0" customWidth="1"/>
    <col min="8" max="8" width="23.7109375" style="0" customWidth="1"/>
    <col min="9" max="9" width="2.7109375" style="26" hidden="1" customWidth="1"/>
    <col min="10" max="11" width="7.421875" style="0" hidden="1" customWidth="1"/>
    <col min="12" max="12" width="6.421875" style="0" hidden="1" customWidth="1"/>
    <col min="13" max="13" width="9.140625" style="0" hidden="1" customWidth="1"/>
    <col min="14" max="14" width="2.7109375" style="0" hidden="1" customWidth="1"/>
    <col min="15" max="15" width="3.28125" style="0" customWidth="1"/>
    <col min="16" max="17" width="2.7109375" style="0" customWidth="1"/>
    <col min="18" max="18" width="12.140625" style="0" customWidth="1"/>
    <col min="19" max="27" width="2.7109375" style="0" customWidth="1"/>
  </cols>
  <sheetData>
    <row r="1" spans="2:8" ht="12">
      <c r="B1" s="130"/>
      <c r="C1" s="130"/>
      <c r="D1" s="130"/>
      <c r="E1" s="130"/>
      <c r="F1" s="130"/>
      <c r="G1" s="130"/>
      <c r="H1" s="130"/>
    </row>
    <row r="2" spans="2:8" ht="12">
      <c r="B2" s="126" t="s">
        <v>4</v>
      </c>
      <c r="C2" s="126"/>
      <c r="D2" s="126"/>
      <c r="E2" s="126"/>
      <c r="F2" s="126"/>
      <c r="G2" s="126"/>
      <c r="H2" s="126"/>
    </row>
    <row r="3" spans="2:8" ht="15">
      <c r="B3" s="127" t="s">
        <v>29</v>
      </c>
      <c r="C3" s="127"/>
      <c r="D3" s="127"/>
      <c r="E3" s="127"/>
      <c r="F3" s="127"/>
      <c r="G3" s="127"/>
      <c r="H3" s="127"/>
    </row>
    <row r="4" spans="2:8" ht="12">
      <c r="B4" s="129" t="s">
        <v>7</v>
      </c>
      <c r="C4" s="129"/>
      <c r="D4" s="129"/>
      <c r="E4" s="129"/>
      <c r="F4" s="129"/>
      <c r="G4" s="129"/>
      <c r="H4" s="129"/>
    </row>
    <row r="5" spans="2:8" ht="12.75" thickBot="1">
      <c r="B5" s="28"/>
      <c r="C5" s="28"/>
      <c r="D5" s="28"/>
      <c r="E5" s="28"/>
      <c r="F5" s="28"/>
      <c r="G5" s="28"/>
      <c r="H5" s="28"/>
    </row>
    <row r="6" spans="2:8" ht="3.75" customHeight="1">
      <c r="B6" s="29"/>
      <c r="C6" s="17"/>
      <c r="D6" s="30"/>
      <c r="E6" s="31"/>
      <c r="F6" s="31"/>
      <c r="G6" s="31"/>
      <c r="H6" s="32"/>
    </row>
    <row r="7" spans="2:8" ht="12">
      <c r="B7" s="18" t="s">
        <v>1</v>
      </c>
      <c r="C7" s="17"/>
      <c r="D7" s="19" t="s">
        <v>0</v>
      </c>
      <c r="E7" s="1"/>
      <c r="F7" s="2" t="s">
        <v>3</v>
      </c>
      <c r="G7" s="2"/>
      <c r="H7" s="4" t="s">
        <v>2</v>
      </c>
    </row>
    <row r="8" spans="2:8" ht="3.75" customHeight="1" thickBot="1">
      <c r="B8" s="33"/>
      <c r="C8" s="17"/>
      <c r="D8" s="34"/>
      <c r="E8" s="35"/>
      <c r="F8" s="35"/>
      <c r="G8" s="35"/>
      <c r="H8" s="36"/>
    </row>
    <row r="9" spans="2:30" ht="12" hidden="1">
      <c r="B9" s="37">
        <v>41170</v>
      </c>
      <c r="C9" s="6"/>
      <c r="D9" s="38">
        <v>0.5833333333333334</v>
      </c>
      <c r="E9" s="7"/>
      <c r="F9" s="39" t="s">
        <v>14</v>
      </c>
      <c r="G9" s="8"/>
      <c r="H9" s="42" t="s">
        <v>17</v>
      </c>
      <c r="J9" t="s">
        <v>11</v>
      </c>
      <c r="K9" t="s">
        <v>15</v>
      </c>
      <c r="L9" t="s">
        <v>12</v>
      </c>
      <c r="M9" t="s">
        <v>13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2:30" ht="12" hidden="1">
      <c r="B10" s="37">
        <v>41171</v>
      </c>
      <c r="C10" s="6"/>
      <c r="D10" s="38">
        <v>0.4166666666666667</v>
      </c>
      <c r="E10" s="7"/>
      <c r="F10" s="39" t="s">
        <v>8</v>
      </c>
      <c r="G10" s="8"/>
      <c r="H10" s="40" t="s">
        <v>16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2:30" ht="12.75" thickBot="1">
      <c r="B11" s="41"/>
      <c r="C11" s="41"/>
      <c r="D11" s="41"/>
      <c r="E11" s="41"/>
      <c r="F11" s="41"/>
      <c r="G11" s="41"/>
      <c r="H11" s="27"/>
      <c r="J11" s="26" t="s">
        <v>20</v>
      </c>
      <c r="K11" s="26" t="s">
        <v>19</v>
      </c>
      <c r="L11" s="26" t="s">
        <v>22</v>
      </c>
      <c r="M11" s="26" t="s">
        <v>21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2:30" ht="12">
      <c r="B12" s="95">
        <v>45194</v>
      </c>
      <c r="C12" s="73"/>
      <c r="D12" s="74" t="s">
        <v>5</v>
      </c>
      <c r="E12" s="75"/>
      <c r="F12" s="76" t="s">
        <v>8</v>
      </c>
      <c r="G12" s="77"/>
      <c r="H12" s="116" t="s">
        <v>33</v>
      </c>
      <c r="I12" s="26">
        <v>1</v>
      </c>
      <c r="J12" s="24">
        <f>IF(F12="OUJÉ-BOUGOUMOU",1,0)</f>
        <v>0</v>
      </c>
      <c r="K12" s="24">
        <f>IF(F12="WASWANIPI",1,0)</f>
        <v>0</v>
      </c>
      <c r="L12" s="24">
        <f>IF(F12="MISTISSINI",1,0)</f>
        <v>1</v>
      </c>
      <c r="M12" s="24">
        <f>IF(F12="NEMASKA",1,0)</f>
        <v>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2:30" ht="12">
      <c r="B13" s="96">
        <f>B12+1</f>
        <v>45195</v>
      </c>
      <c r="C13" s="93"/>
      <c r="D13" s="38">
        <v>0.3958333333333333</v>
      </c>
      <c r="E13" s="7"/>
      <c r="F13" s="64" t="s">
        <v>8</v>
      </c>
      <c r="G13" s="8"/>
      <c r="H13" s="78"/>
      <c r="J13" s="24">
        <f aca="true" t="shared" si="0" ref="J13:J53">IF(F13="OUJÉ-BOUGOUMOU",1,0)</f>
        <v>0</v>
      </c>
      <c r="K13" s="24">
        <f aca="true" t="shared" si="1" ref="K13:K53">IF(F13="WASWANIPI",1,0)</f>
        <v>0</v>
      </c>
      <c r="L13" s="24">
        <f aca="true" t="shared" si="2" ref="L13:L53">IF(F13="MISTISSINI",1,0)</f>
        <v>1</v>
      </c>
      <c r="M13" s="24">
        <f aca="true" t="shared" si="3" ref="M13:M53">IF(F13="NEMASKA",1,0)</f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2:30" ht="12">
      <c r="B14" s="96">
        <f>B13+1</f>
        <v>45196</v>
      </c>
      <c r="C14" s="93"/>
      <c r="D14" s="38">
        <v>0.4166666666666667</v>
      </c>
      <c r="E14" s="7"/>
      <c r="F14" s="64" t="s">
        <v>14</v>
      </c>
      <c r="G14" s="8"/>
      <c r="H14" s="78" t="s">
        <v>41</v>
      </c>
      <c r="J14" s="24">
        <f t="shared" si="0"/>
        <v>0</v>
      </c>
      <c r="K14" s="24">
        <f t="shared" si="1"/>
        <v>1</v>
      </c>
      <c r="L14" s="24">
        <f t="shared" si="2"/>
        <v>0</v>
      </c>
      <c r="M14" s="24">
        <f t="shared" si="3"/>
        <v>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2:30" ht="12">
      <c r="B15" s="96">
        <f>B14+1</f>
        <v>45197</v>
      </c>
      <c r="C15" s="93"/>
      <c r="D15" s="38">
        <v>0.4166666666666667</v>
      </c>
      <c r="E15" s="7"/>
      <c r="F15" s="64" t="s">
        <v>14</v>
      </c>
      <c r="G15" s="8"/>
      <c r="H15" s="78"/>
      <c r="J15" s="24">
        <f t="shared" si="0"/>
        <v>0</v>
      </c>
      <c r="K15" s="24">
        <f t="shared" si="1"/>
        <v>1</v>
      </c>
      <c r="L15" s="24">
        <f t="shared" si="2"/>
        <v>0</v>
      </c>
      <c r="M15" s="24">
        <f t="shared" si="3"/>
        <v>0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2:30" ht="12.75" customHeight="1" thickBot="1">
      <c r="B16" s="97">
        <f>B15+1</f>
        <v>45198</v>
      </c>
      <c r="C16" s="94"/>
      <c r="D16" s="119" t="s">
        <v>28</v>
      </c>
      <c r="E16" s="120"/>
      <c r="F16" s="121" t="s">
        <v>10</v>
      </c>
      <c r="G16" s="83"/>
      <c r="H16" s="84"/>
      <c r="J16" s="24"/>
      <c r="K16" s="24">
        <f t="shared" si="1"/>
        <v>0</v>
      </c>
      <c r="L16" s="24">
        <f t="shared" si="2"/>
        <v>0</v>
      </c>
      <c r="M16" s="24">
        <f t="shared" si="3"/>
        <v>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ht="12.75" thickBot="1">
      <c r="B17" s="100"/>
      <c r="C17" s="93"/>
      <c r="D17" s="102"/>
      <c r="E17" s="7"/>
      <c r="F17" s="101"/>
      <c r="G17" s="8"/>
      <c r="H17" s="103"/>
      <c r="J17" s="24">
        <f t="shared" si="0"/>
        <v>0</v>
      </c>
      <c r="K17" s="24">
        <f t="shared" si="1"/>
        <v>0</v>
      </c>
      <c r="L17" s="24">
        <f t="shared" si="2"/>
        <v>0</v>
      </c>
      <c r="M17" s="24">
        <f t="shared" si="3"/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2:30" ht="12">
      <c r="B18" s="95">
        <v>45236</v>
      </c>
      <c r="C18" s="85"/>
      <c r="D18" s="86" t="s">
        <v>5</v>
      </c>
      <c r="E18" s="75"/>
      <c r="F18" s="76" t="s">
        <v>9</v>
      </c>
      <c r="G18" s="77"/>
      <c r="H18" s="116" t="s">
        <v>34</v>
      </c>
      <c r="I18" s="26">
        <v>1</v>
      </c>
      <c r="J18" s="24">
        <f t="shared" si="0"/>
        <v>0</v>
      </c>
      <c r="K18" s="24">
        <f t="shared" si="1"/>
        <v>0</v>
      </c>
      <c r="L18" s="24">
        <f t="shared" si="2"/>
        <v>0</v>
      </c>
      <c r="M18" s="24">
        <f t="shared" si="3"/>
        <v>1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2:30" ht="12">
      <c r="B19" s="96">
        <f>B18+1</f>
        <v>45237</v>
      </c>
      <c r="C19" s="45"/>
      <c r="D19" s="38">
        <v>0.3958333333333333</v>
      </c>
      <c r="E19" s="7"/>
      <c r="F19" s="64" t="s">
        <v>8</v>
      </c>
      <c r="G19" s="8"/>
      <c r="H19" s="78"/>
      <c r="J19" s="24">
        <f t="shared" si="0"/>
        <v>0</v>
      </c>
      <c r="K19" s="24">
        <f t="shared" si="1"/>
        <v>0</v>
      </c>
      <c r="L19" s="24">
        <f t="shared" si="2"/>
        <v>1</v>
      </c>
      <c r="M19" s="24">
        <f t="shared" si="3"/>
        <v>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0" ht="12">
      <c r="B20" s="96">
        <f>B19+1</f>
        <v>45238</v>
      </c>
      <c r="C20" s="45"/>
      <c r="D20" s="38">
        <v>0.4166666666666667</v>
      </c>
      <c r="E20" s="7"/>
      <c r="F20" s="64" t="s">
        <v>14</v>
      </c>
      <c r="G20" s="8"/>
      <c r="H20" s="78" t="s">
        <v>42</v>
      </c>
      <c r="J20" s="24">
        <f t="shared" si="0"/>
        <v>0</v>
      </c>
      <c r="K20" s="24">
        <f t="shared" si="1"/>
        <v>1</v>
      </c>
      <c r="L20" s="24">
        <f t="shared" si="2"/>
        <v>0</v>
      </c>
      <c r="M20" s="24">
        <f t="shared" si="3"/>
        <v>0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2:30" ht="12">
      <c r="B21" s="96">
        <f>B20+1</f>
        <v>45239</v>
      </c>
      <c r="C21" s="45"/>
      <c r="D21" s="43">
        <v>0.4166666666666667</v>
      </c>
      <c r="E21" s="7"/>
      <c r="F21" s="64" t="s">
        <v>10</v>
      </c>
      <c r="G21" s="8"/>
      <c r="H21" s="78"/>
      <c r="J21" s="24">
        <f t="shared" si="0"/>
        <v>1</v>
      </c>
      <c r="K21" s="24">
        <f t="shared" si="1"/>
        <v>0</v>
      </c>
      <c r="L21" s="24">
        <f t="shared" si="2"/>
        <v>0</v>
      </c>
      <c r="M21" s="24">
        <f t="shared" si="3"/>
        <v>0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2:30" ht="12.75" thickBot="1">
      <c r="B22" s="97">
        <f>B21+1</f>
        <v>45240</v>
      </c>
      <c r="C22" s="79"/>
      <c r="D22" s="87"/>
      <c r="E22" s="81"/>
      <c r="F22" s="117" t="s">
        <v>28</v>
      </c>
      <c r="G22" s="83"/>
      <c r="H22" s="84" t="s">
        <v>35</v>
      </c>
      <c r="J22" s="24">
        <f t="shared" si="0"/>
        <v>0</v>
      </c>
      <c r="K22" s="24">
        <f t="shared" si="1"/>
        <v>0</v>
      </c>
      <c r="L22" s="24">
        <f t="shared" si="2"/>
        <v>0</v>
      </c>
      <c r="M22" s="24">
        <f t="shared" si="3"/>
        <v>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2:30" ht="12.75" hidden="1" thickBot="1">
      <c r="B23" s="95" t="s">
        <v>25</v>
      </c>
      <c r="C23" s="8"/>
      <c r="D23" s="8"/>
      <c r="E23" s="8"/>
      <c r="F23" s="68"/>
      <c r="G23" s="8"/>
      <c r="H23" s="48"/>
      <c r="J23" s="24">
        <f t="shared" si="0"/>
        <v>0</v>
      </c>
      <c r="K23" s="24">
        <f t="shared" si="1"/>
        <v>0</v>
      </c>
      <c r="L23" s="24">
        <f t="shared" si="2"/>
        <v>0</v>
      </c>
      <c r="M23" s="24">
        <f t="shared" si="3"/>
        <v>0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2:30" ht="12.75" hidden="1" thickBot="1">
      <c r="B24" s="95" t="s">
        <v>26</v>
      </c>
      <c r="C24" s="6"/>
      <c r="D24" s="38">
        <v>0.5833333333333334</v>
      </c>
      <c r="E24" s="7"/>
      <c r="F24" s="64" t="s">
        <v>14</v>
      </c>
      <c r="G24" s="8"/>
      <c r="H24" s="42"/>
      <c r="J24" s="24">
        <f t="shared" si="0"/>
        <v>0</v>
      </c>
      <c r="K24" s="24">
        <f t="shared" si="1"/>
        <v>1</v>
      </c>
      <c r="L24" s="24">
        <f t="shared" si="2"/>
        <v>0</v>
      </c>
      <c r="M24" s="24">
        <f t="shared" si="3"/>
        <v>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ht="12.75" hidden="1" thickBot="1">
      <c r="B25" s="95" t="s">
        <v>27</v>
      </c>
      <c r="C25" s="6"/>
      <c r="D25" s="38">
        <v>0.4166666666666667</v>
      </c>
      <c r="E25" s="7"/>
      <c r="F25" s="64" t="s">
        <v>8</v>
      </c>
      <c r="G25" s="8"/>
      <c r="H25" s="47"/>
      <c r="J25" s="24">
        <f t="shared" si="0"/>
        <v>0</v>
      </c>
      <c r="K25" s="24">
        <f t="shared" si="1"/>
        <v>0</v>
      </c>
      <c r="L25" s="24">
        <f t="shared" si="2"/>
        <v>1</v>
      </c>
      <c r="M25" s="24">
        <f t="shared" si="3"/>
        <v>0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ht="12.75" thickBot="1">
      <c r="B26" s="95"/>
      <c r="C26" s="6"/>
      <c r="D26" s="111"/>
      <c r="E26" s="7"/>
      <c r="F26" s="72"/>
      <c r="G26" s="8"/>
      <c r="H26" s="112"/>
      <c r="J26" s="24">
        <f t="shared" si="0"/>
        <v>0</v>
      </c>
      <c r="K26" s="24">
        <f t="shared" si="1"/>
        <v>0</v>
      </c>
      <c r="L26" s="24">
        <f t="shared" si="2"/>
        <v>0</v>
      </c>
      <c r="M26" s="24">
        <f t="shared" si="3"/>
        <v>0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ht="12">
      <c r="B27" s="95">
        <v>45306</v>
      </c>
      <c r="C27" s="73"/>
      <c r="D27" s="74" t="s">
        <v>5</v>
      </c>
      <c r="E27" s="75"/>
      <c r="F27" s="76" t="s">
        <v>9</v>
      </c>
      <c r="G27" s="77"/>
      <c r="H27" s="116" t="s">
        <v>36</v>
      </c>
      <c r="I27" s="26">
        <v>1</v>
      </c>
      <c r="J27" s="24">
        <f t="shared" si="0"/>
        <v>0</v>
      </c>
      <c r="K27" s="24">
        <f t="shared" si="1"/>
        <v>0</v>
      </c>
      <c r="L27" s="24">
        <f t="shared" si="2"/>
        <v>0</v>
      </c>
      <c r="M27" s="24">
        <f t="shared" si="3"/>
        <v>1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2:30" ht="12">
      <c r="B28" s="96">
        <f>B27+1</f>
        <v>45307</v>
      </c>
      <c r="C28" s="93"/>
      <c r="D28" s="38">
        <v>0.3958333333333333</v>
      </c>
      <c r="E28" s="7"/>
      <c r="F28" s="64" t="s">
        <v>8</v>
      </c>
      <c r="G28" s="8"/>
      <c r="H28" s="78"/>
      <c r="J28" s="24">
        <f t="shared" si="0"/>
        <v>0</v>
      </c>
      <c r="K28" s="24">
        <f t="shared" si="1"/>
        <v>0</v>
      </c>
      <c r="L28" s="24">
        <f t="shared" si="2"/>
        <v>1</v>
      </c>
      <c r="M28" s="24">
        <f t="shared" si="3"/>
        <v>0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2:30" ht="12">
      <c r="B29" s="96">
        <f>B28+1</f>
        <v>45308</v>
      </c>
      <c r="C29" s="93"/>
      <c r="D29" s="38">
        <v>0.4166666666666667</v>
      </c>
      <c r="E29" s="7"/>
      <c r="F29" s="64" t="s">
        <v>14</v>
      </c>
      <c r="G29" s="8"/>
      <c r="H29" s="113" t="s">
        <v>43</v>
      </c>
      <c r="J29" s="24">
        <f t="shared" si="0"/>
        <v>0</v>
      </c>
      <c r="K29" s="24">
        <f t="shared" si="1"/>
        <v>1</v>
      </c>
      <c r="L29" s="24">
        <f t="shared" si="2"/>
        <v>0</v>
      </c>
      <c r="M29" s="24">
        <f t="shared" si="3"/>
        <v>0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2:30" ht="12">
      <c r="B30" s="96">
        <f>B29+1</f>
        <v>45309</v>
      </c>
      <c r="C30" s="93"/>
      <c r="D30" s="38">
        <v>0.3958333333333333</v>
      </c>
      <c r="E30" s="7"/>
      <c r="F30" s="64" t="s">
        <v>10</v>
      </c>
      <c r="G30" s="8"/>
      <c r="H30" s="78"/>
      <c r="J30" s="24">
        <f t="shared" si="0"/>
        <v>1</v>
      </c>
      <c r="K30" s="24">
        <f t="shared" si="1"/>
        <v>0</v>
      </c>
      <c r="L30" s="24">
        <f t="shared" si="2"/>
        <v>0</v>
      </c>
      <c r="M30" s="24">
        <f t="shared" si="3"/>
        <v>0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2:30" ht="12.75" thickBot="1">
      <c r="B31" s="97">
        <f>B30+1</f>
        <v>45310</v>
      </c>
      <c r="C31" s="94"/>
      <c r="D31" s="80" t="s">
        <v>6</v>
      </c>
      <c r="E31" s="81"/>
      <c r="F31" s="82" t="s">
        <v>10</v>
      </c>
      <c r="G31" s="83"/>
      <c r="H31" s="84"/>
      <c r="J31" s="24">
        <f t="shared" si="0"/>
        <v>1</v>
      </c>
      <c r="K31" s="24">
        <f t="shared" si="1"/>
        <v>0</v>
      </c>
      <c r="L31" s="24">
        <f t="shared" si="2"/>
        <v>0</v>
      </c>
      <c r="M31" s="24">
        <f t="shared" si="3"/>
        <v>0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2:30" ht="12.75" thickBot="1">
      <c r="B32" s="100"/>
      <c r="C32" s="104"/>
      <c r="D32" s="105"/>
      <c r="E32" s="106"/>
      <c r="F32" s="107"/>
      <c r="G32" s="8"/>
      <c r="H32" s="103"/>
      <c r="J32" s="24">
        <f t="shared" si="0"/>
        <v>0</v>
      </c>
      <c r="K32" s="24">
        <f t="shared" si="1"/>
        <v>0</v>
      </c>
      <c r="L32" s="24">
        <f t="shared" si="2"/>
        <v>0</v>
      </c>
      <c r="M32" s="24">
        <f t="shared" si="3"/>
        <v>0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2:30" ht="12">
      <c r="B33" s="99">
        <v>45446</v>
      </c>
      <c r="C33" s="89"/>
      <c r="D33" s="74" t="s">
        <v>5</v>
      </c>
      <c r="E33" s="90"/>
      <c r="F33" s="76" t="s">
        <v>9</v>
      </c>
      <c r="G33" s="77"/>
      <c r="H33" s="116" t="s">
        <v>37</v>
      </c>
      <c r="I33" s="26">
        <v>1</v>
      </c>
      <c r="J33" s="24">
        <f t="shared" si="0"/>
        <v>0</v>
      </c>
      <c r="K33" s="24">
        <f t="shared" si="1"/>
        <v>0</v>
      </c>
      <c r="L33" s="24">
        <f t="shared" si="2"/>
        <v>0</v>
      </c>
      <c r="M33" s="24">
        <f t="shared" si="3"/>
        <v>1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2:30" ht="12">
      <c r="B34" s="96">
        <f>B33+1</f>
        <v>45447</v>
      </c>
      <c r="C34" s="3"/>
      <c r="D34" s="38">
        <v>0.3958333333333333</v>
      </c>
      <c r="E34" s="69"/>
      <c r="F34" s="64" t="s">
        <v>9</v>
      </c>
      <c r="G34" s="8"/>
      <c r="H34" s="78"/>
      <c r="J34" s="24">
        <f t="shared" si="0"/>
        <v>0</v>
      </c>
      <c r="K34" s="24">
        <f t="shared" si="1"/>
        <v>0</v>
      </c>
      <c r="L34" s="24">
        <f t="shared" si="2"/>
        <v>0</v>
      </c>
      <c r="M34" s="24">
        <f t="shared" si="3"/>
        <v>1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2:30" ht="12">
      <c r="B35" s="96">
        <f>B34+1</f>
        <v>45448</v>
      </c>
      <c r="C35" s="3"/>
      <c r="D35" s="38">
        <v>0.3958333333333333</v>
      </c>
      <c r="E35" s="69"/>
      <c r="F35" s="64" t="s">
        <v>8</v>
      </c>
      <c r="G35" s="8"/>
      <c r="H35" s="78" t="s">
        <v>41</v>
      </c>
      <c r="J35" s="24">
        <f t="shared" si="0"/>
        <v>0</v>
      </c>
      <c r="K35" s="24">
        <f t="shared" si="1"/>
        <v>0</v>
      </c>
      <c r="L35" s="24">
        <f t="shared" si="2"/>
        <v>1</v>
      </c>
      <c r="M35" s="24">
        <f t="shared" si="3"/>
        <v>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2:30" ht="12">
      <c r="B36" s="96">
        <f>B35+1</f>
        <v>45449</v>
      </c>
      <c r="C36" s="3"/>
      <c r="D36" s="38">
        <v>0.3958333333333333</v>
      </c>
      <c r="E36" s="69"/>
      <c r="F36" s="64" t="s">
        <v>8</v>
      </c>
      <c r="G36" s="8"/>
      <c r="H36" s="78"/>
      <c r="J36" s="24">
        <f t="shared" si="0"/>
        <v>0</v>
      </c>
      <c r="K36" s="24">
        <f t="shared" si="1"/>
        <v>0</v>
      </c>
      <c r="L36" s="24">
        <f t="shared" si="2"/>
        <v>1</v>
      </c>
      <c r="M36" s="24">
        <f t="shared" si="3"/>
        <v>0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2:30" ht="12.75" thickBot="1">
      <c r="B37" s="97">
        <f>B36+1</f>
        <v>45450</v>
      </c>
      <c r="C37" s="91"/>
      <c r="D37" s="87">
        <v>0.3958333333333333</v>
      </c>
      <c r="E37" s="92"/>
      <c r="F37" s="82" t="s">
        <v>10</v>
      </c>
      <c r="G37" s="83"/>
      <c r="H37" s="84"/>
      <c r="J37" s="24">
        <f t="shared" si="0"/>
        <v>1</v>
      </c>
      <c r="K37" s="24">
        <f t="shared" si="1"/>
        <v>0</v>
      </c>
      <c r="L37" s="24">
        <f t="shared" si="2"/>
        <v>0</v>
      </c>
      <c r="M37" s="24">
        <f t="shared" si="3"/>
        <v>0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2:30" ht="12" hidden="1">
      <c r="B38" s="95">
        <v>44303</v>
      </c>
      <c r="C38" s="6"/>
      <c r="D38" s="71"/>
      <c r="E38" s="7"/>
      <c r="F38" s="72"/>
      <c r="G38" s="8"/>
      <c r="H38" s="48"/>
      <c r="J38" s="24">
        <f t="shared" si="0"/>
        <v>0</v>
      </c>
      <c r="K38" s="24">
        <f t="shared" si="1"/>
        <v>0</v>
      </c>
      <c r="L38" s="24">
        <f t="shared" si="2"/>
        <v>0</v>
      </c>
      <c r="M38" s="24">
        <f t="shared" si="3"/>
        <v>0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2:30" ht="12" hidden="1">
      <c r="B39" s="96">
        <v>44304</v>
      </c>
      <c r="C39" s="6"/>
      <c r="D39" s="38">
        <v>0.5833333333333334</v>
      </c>
      <c r="E39" s="7"/>
      <c r="F39" s="64" t="s">
        <v>14</v>
      </c>
      <c r="G39" s="8"/>
      <c r="H39" s="55"/>
      <c r="J39" s="24">
        <f t="shared" si="0"/>
        <v>0</v>
      </c>
      <c r="K39" s="24">
        <f t="shared" si="1"/>
        <v>1</v>
      </c>
      <c r="L39" s="24">
        <f t="shared" si="2"/>
        <v>0</v>
      </c>
      <c r="M39" s="24">
        <f t="shared" si="3"/>
        <v>0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2:30" ht="12" hidden="1">
      <c r="B40" s="96">
        <v>44305</v>
      </c>
      <c r="C40" s="6"/>
      <c r="D40" s="38">
        <v>0.4166666666666667</v>
      </c>
      <c r="E40" s="7"/>
      <c r="F40" s="64" t="s">
        <v>8</v>
      </c>
      <c r="G40" s="8"/>
      <c r="H40" s="46"/>
      <c r="J40" s="24">
        <f t="shared" si="0"/>
        <v>0</v>
      </c>
      <c r="K40" s="24">
        <f t="shared" si="1"/>
        <v>0</v>
      </c>
      <c r="L40" s="24">
        <f t="shared" si="2"/>
        <v>1</v>
      </c>
      <c r="M40" s="24">
        <f t="shared" si="3"/>
        <v>0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2:30" ht="12">
      <c r="B41" s="9"/>
      <c r="C41" s="109"/>
      <c r="D41" s="9"/>
      <c r="E41" s="7"/>
      <c r="F41" s="67"/>
      <c r="G41" s="8"/>
      <c r="H41" s="110"/>
      <c r="J41" s="24">
        <f t="shared" si="0"/>
        <v>0</v>
      </c>
      <c r="K41" s="24">
        <f t="shared" si="1"/>
        <v>0</v>
      </c>
      <c r="L41" s="24">
        <f t="shared" si="2"/>
        <v>0</v>
      </c>
      <c r="M41" s="24">
        <f t="shared" si="3"/>
        <v>0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2:30" ht="12.75" thickBot="1">
      <c r="B42" s="9"/>
      <c r="C42" s="109"/>
      <c r="D42" s="9"/>
      <c r="E42" s="7"/>
      <c r="F42" s="67"/>
      <c r="G42" s="8"/>
      <c r="H42" s="110"/>
      <c r="J42" s="24">
        <f t="shared" si="0"/>
        <v>0</v>
      </c>
      <c r="K42" s="24">
        <f t="shared" si="1"/>
        <v>0</v>
      </c>
      <c r="L42" s="24">
        <f t="shared" si="2"/>
        <v>0</v>
      </c>
      <c r="M42" s="24">
        <f t="shared" si="3"/>
        <v>0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ht="12.75" thickBot="1">
      <c r="B43" s="99" t="s">
        <v>40</v>
      </c>
      <c r="C43" s="73"/>
      <c r="D43" s="74"/>
      <c r="E43" s="7"/>
      <c r="F43" s="122" t="s">
        <v>28</v>
      </c>
      <c r="G43" s="77"/>
      <c r="H43" s="116" t="s">
        <v>38</v>
      </c>
      <c r="I43" s="26">
        <v>1</v>
      </c>
      <c r="J43" s="24">
        <f t="shared" si="0"/>
        <v>0</v>
      </c>
      <c r="K43" s="24">
        <f t="shared" si="1"/>
        <v>0</v>
      </c>
      <c r="L43" s="24">
        <f t="shared" si="2"/>
        <v>0</v>
      </c>
      <c r="M43" s="24">
        <f t="shared" si="3"/>
        <v>0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2:30" ht="12">
      <c r="B44" s="123">
        <f>B43+1</f>
        <v>45468</v>
      </c>
      <c r="C44" s="93"/>
      <c r="D44" s="74" t="s">
        <v>5</v>
      </c>
      <c r="E44" s="7"/>
      <c r="F44" s="76" t="s">
        <v>9</v>
      </c>
      <c r="G44" s="8"/>
      <c r="H44" s="113"/>
      <c r="J44" s="24">
        <f t="shared" si="0"/>
        <v>0</v>
      </c>
      <c r="K44" s="24">
        <f t="shared" si="1"/>
        <v>0</v>
      </c>
      <c r="L44" s="24">
        <f t="shared" si="2"/>
        <v>0</v>
      </c>
      <c r="M44" s="24">
        <f t="shared" si="3"/>
        <v>1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2:30" ht="12">
      <c r="B45" s="123">
        <f>B44+1</f>
        <v>45469</v>
      </c>
      <c r="C45" s="93"/>
      <c r="D45" s="38">
        <v>0.3958333333333333</v>
      </c>
      <c r="E45" s="7"/>
      <c r="F45" s="64" t="s">
        <v>8</v>
      </c>
      <c r="G45" s="8"/>
      <c r="H45" s="78" t="s">
        <v>42</v>
      </c>
      <c r="J45" s="24">
        <f t="shared" si="0"/>
        <v>0</v>
      </c>
      <c r="K45" s="24">
        <f t="shared" si="1"/>
        <v>0</v>
      </c>
      <c r="L45" s="24">
        <f t="shared" si="2"/>
        <v>1</v>
      </c>
      <c r="M45" s="24">
        <f t="shared" si="3"/>
        <v>0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2:30" ht="12">
      <c r="B46" s="123">
        <f>B45+1</f>
        <v>45470</v>
      </c>
      <c r="C46" s="93"/>
      <c r="D46" s="38">
        <v>0.4166666666666667</v>
      </c>
      <c r="E46" s="7"/>
      <c r="F46" s="64" t="s">
        <v>14</v>
      </c>
      <c r="G46" s="8"/>
      <c r="H46" s="78"/>
      <c r="J46" s="24">
        <f t="shared" si="0"/>
        <v>0</v>
      </c>
      <c r="K46" s="24">
        <f t="shared" si="1"/>
        <v>1</v>
      </c>
      <c r="L46" s="24">
        <f t="shared" si="2"/>
        <v>0</v>
      </c>
      <c r="M46" s="24">
        <f t="shared" si="3"/>
        <v>0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2:30" ht="12.75" thickBot="1">
      <c r="B47" s="124">
        <f>B46+1</f>
        <v>45471</v>
      </c>
      <c r="C47" s="94"/>
      <c r="D47" s="38">
        <v>0.4166666666666667</v>
      </c>
      <c r="E47" s="81"/>
      <c r="F47" s="82" t="s">
        <v>10</v>
      </c>
      <c r="G47" s="83"/>
      <c r="H47" s="84" t="s">
        <v>35</v>
      </c>
      <c r="J47" s="24">
        <f t="shared" si="0"/>
        <v>1</v>
      </c>
      <c r="K47" s="24">
        <f t="shared" si="1"/>
        <v>0</v>
      </c>
      <c r="L47" s="24">
        <f t="shared" si="2"/>
        <v>0</v>
      </c>
      <c r="M47" s="24">
        <f t="shared" si="3"/>
        <v>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2:30" ht="12.75" thickBot="1">
      <c r="B48" s="9"/>
      <c r="C48" s="109"/>
      <c r="D48" s="9"/>
      <c r="E48" s="7"/>
      <c r="F48" s="67"/>
      <c r="G48" s="8"/>
      <c r="H48" s="110"/>
      <c r="J48" s="24">
        <f t="shared" si="0"/>
        <v>0</v>
      </c>
      <c r="K48" s="24">
        <f t="shared" si="1"/>
        <v>0</v>
      </c>
      <c r="L48" s="24">
        <f t="shared" si="2"/>
        <v>0</v>
      </c>
      <c r="M48" s="24">
        <f t="shared" si="3"/>
        <v>0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2:30" ht="12">
      <c r="B49" s="114">
        <v>45523</v>
      </c>
      <c r="C49" s="93"/>
      <c r="D49" s="115">
        <v>0.5833333333333334</v>
      </c>
      <c r="E49" s="7"/>
      <c r="F49" s="64" t="s">
        <v>14</v>
      </c>
      <c r="G49" s="8"/>
      <c r="H49" s="118" t="s">
        <v>39</v>
      </c>
      <c r="I49" s="26">
        <v>1</v>
      </c>
      <c r="J49" s="24">
        <f t="shared" si="0"/>
        <v>0</v>
      </c>
      <c r="K49" s="24">
        <f t="shared" si="1"/>
        <v>1</v>
      </c>
      <c r="L49" s="24">
        <f t="shared" si="2"/>
        <v>0</v>
      </c>
      <c r="M49" s="24">
        <f t="shared" si="3"/>
        <v>0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2:30" ht="12">
      <c r="B50" s="96">
        <f>B49+1</f>
        <v>45524</v>
      </c>
      <c r="C50" s="45"/>
      <c r="D50" s="43">
        <v>0.3958333333333333</v>
      </c>
      <c r="E50" s="7"/>
      <c r="F50" s="64" t="s">
        <v>14</v>
      </c>
      <c r="G50" s="8"/>
      <c r="H50" s="78"/>
      <c r="J50" s="24">
        <f t="shared" si="0"/>
        <v>0</v>
      </c>
      <c r="K50" s="24">
        <f t="shared" si="1"/>
        <v>1</v>
      </c>
      <c r="L50" s="24">
        <f t="shared" si="2"/>
        <v>0</v>
      </c>
      <c r="M50" s="24">
        <f t="shared" si="3"/>
        <v>0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2:30" ht="12">
      <c r="B51" s="96">
        <f>B50+1</f>
        <v>45525</v>
      </c>
      <c r="C51" s="45"/>
      <c r="D51" s="43">
        <v>0.3958333333333333</v>
      </c>
      <c r="E51" s="7"/>
      <c r="F51" s="64" t="s">
        <v>8</v>
      </c>
      <c r="G51" s="8"/>
      <c r="H51" s="78" t="s">
        <v>41</v>
      </c>
      <c r="J51" s="24">
        <f t="shared" si="0"/>
        <v>0</v>
      </c>
      <c r="K51" s="24">
        <f t="shared" si="1"/>
        <v>0</v>
      </c>
      <c r="L51" s="24">
        <f t="shared" si="2"/>
        <v>1</v>
      </c>
      <c r="M51" s="24">
        <f t="shared" si="3"/>
        <v>0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2:30" s="62" customFormat="1" ht="12">
      <c r="B52" s="96">
        <f>B51+1</f>
        <v>45526</v>
      </c>
      <c r="C52" s="45"/>
      <c r="D52" s="43">
        <v>0.3958333333333333</v>
      </c>
      <c r="E52" s="7"/>
      <c r="F52" s="64" t="s">
        <v>8</v>
      </c>
      <c r="G52" s="8"/>
      <c r="H52" s="78"/>
      <c r="I52" s="26"/>
      <c r="J52" s="24">
        <f t="shared" si="0"/>
        <v>0</v>
      </c>
      <c r="K52" s="24">
        <f t="shared" si="1"/>
        <v>0</v>
      </c>
      <c r="L52" s="24">
        <f t="shared" si="2"/>
        <v>1</v>
      </c>
      <c r="M52" s="24">
        <f t="shared" si="3"/>
        <v>0</v>
      </c>
      <c r="N52" s="20"/>
      <c r="O52" s="20"/>
      <c r="P52" s="20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2:30" s="62" customFormat="1" ht="12.75" thickBot="1">
      <c r="B53" s="97">
        <f>B52+1</f>
        <v>45527</v>
      </c>
      <c r="C53" s="79"/>
      <c r="D53" s="88" t="s">
        <v>6</v>
      </c>
      <c r="E53" s="81"/>
      <c r="F53" s="82" t="s">
        <v>32</v>
      </c>
      <c r="G53" s="83"/>
      <c r="H53" s="84"/>
      <c r="I53" s="26"/>
      <c r="J53" s="24">
        <f t="shared" si="0"/>
        <v>0</v>
      </c>
      <c r="K53" s="24">
        <f t="shared" si="1"/>
        <v>0</v>
      </c>
      <c r="L53" s="24">
        <f t="shared" si="2"/>
        <v>0</v>
      </c>
      <c r="M53" s="24">
        <f t="shared" si="3"/>
        <v>0</v>
      </c>
      <c r="N53" s="20"/>
      <c r="O53" s="20"/>
      <c r="P53" s="20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2:30" ht="12">
      <c r="B54" s="9"/>
      <c r="C54" s="6"/>
      <c r="D54" s="44"/>
      <c r="E54" s="7"/>
      <c r="F54" s="6"/>
      <c r="G54" s="8"/>
      <c r="H54" s="56"/>
      <c r="I54" s="25">
        <f>SUM(I12:I53)</f>
        <v>6</v>
      </c>
      <c r="J54" s="25">
        <f>SUM(J12:J53)</f>
        <v>5</v>
      </c>
      <c r="K54" s="25">
        <f>SUM(K12:K53)</f>
        <v>9</v>
      </c>
      <c r="L54" s="25">
        <f>SUM(L12:L53)</f>
        <v>11</v>
      </c>
      <c r="M54" s="25">
        <f>SUM(M12:M53)</f>
        <v>5</v>
      </c>
      <c r="N54" s="20"/>
      <c r="O54" s="20"/>
      <c r="P54" s="20">
        <f>SUM(J54:M54)</f>
        <v>30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0:13" ht="12">
      <c r="J55" s="26" t="s">
        <v>20</v>
      </c>
      <c r="K55" s="26" t="s">
        <v>19</v>
      </c>
      <c r="L55" s="26" t="s">
        <v>22</v>
      </c>
      <c r="M55" s="26" t="s">
        <v>21</v>
      </c>
    </row>
    <row r="57" spans="2:30" ht="12">
      <c r="B57" s="49"/>
      <c r="C57" s="49"/>
      <c r="D57" s="49"/>
      <c r="E57" s="49"/>
      <c r="F57" s="49"/>
      <c r="G57" s="50"/>
      <c r="H57" s="50"/>
      <c r="J57" s="25"/>
      <c r="K57" s="25"/>
      <c r="L57" s="25"/>
      <c r="M57" s="25"/>
      <c r="N57" s="22"/>
      <c r="O57" s="23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2:30" ht="12.75" thickBot="1">
      <c r="B58" s="128" t="s">
        <v>18</v>
      </c>
      <c r="C58" s="128"/>
      <c r="D58" s="128"/>
      <c r="E58" s="128"/>
      <c r="F58" s="128"/>
      <c r="G58" s="12"/>
      <c r="H58" s="50"/>
      <c r="J58" s="26"/>
      <c r="K58" s="26"/>
      <c r="L58" s="26"/>
      <c r="M58" s="26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2:30" ht="12.75" thickBot="1">
      <c r="B59" s="13"/>
      <c r="C59" s="50"/>
      <c r="D59" s="10" t="s">
        <v>31</v>
      </c>
      <c r="E59" s="11"/>
      <c r="F59" s="12"/>
      <c r="G59" s="11"/>
      <c r="H59" s="50"/>
      <c r="N59" s="22"/>
      <c r="O59" s="23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2:30" ht="12">
      <c r="B60" s="13" t="s">
        <v>10</v>
      </c>
      <c r="C60" s="52"/>
      <c r="D60" s="57">
        <f>J54</f>
        <v>5</v>
      </c>
      <c r="E60" s="58"/>
      <c r="F60" s="65"/>
      <c r="G60" s="11"/>
      <c r="H60" s="5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2:30" ht="12">
      <c r="B61" s="13" t="s">
        <v>14</v>
      </c>
      <c r="C61" s="53"/>
      <c r="D61" s="57">
        <f>K54</f>
        <v>9</v>
      </c>
      <c r="E61" s="58"/>
      <c r="F61" s="66"/>
      <c r="G61" s="13"/>
      <c r="H61" s="15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2:30" ht="12">
      <c r="B62" s="13" t="s">
        <v>8</v>
      </c>
      <c r="C62" s="53"/>
      <c r="D62" s="59">
        <f>L54</f>
        <v>11</v>
      </c>
      <c r="E62" s="58"/>
      <c r="F62" s="66"/>
      <c r="G62" s="13"/>
      <c r="H62" s="15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2:30" ht="12.75" thickBot="1">
      <c r="B63" s="54" t="s">
        <v>9</v>
      </c>
      <c r="C63" s="53"/>
      <c r="D63" s="59">
        <f>M54</f>
        <v>5</v>
      </c>
      <c r="E63" s="58"/>
      <c r="F63" s="66"/>
      <c r="G63" s="51"/>
      <c r="H63" s="5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2:30" ht="12.75" thickBot="1">
      <c r="B64" s="14" t="s">
        <v>23</v>
      </c>
      <c r="C64" s="50"/>
      <c r="D64" s="60">
        <v>6</v>
      </c>
      <c r="E64" s="61"/>
      <c r="F64" s="108" t="s">
        <v>30</v>
      </c>
      <c r="G64" s="50"/>
      <c r="H64" s="5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2:30" ht="12.75" thickBot="1">
      <c r="B65" s="98" t="s">
        <v>24</v>
      </c>
      <c r="C65" s="13"/>
      <c r="D65" s="60">
        <f>P54</f>
        <v>30</v>
      </c>
      <c r="E65" s="13"/>
      <c r="F65" s="13"/>
      <c r="G65" s="13"/>
      <c r="H65" s="13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2:30" ht="12">
      <c r="B66" s="49"/>
      <c r="C66" s="49"/>
      <c r="D66" s="125"/>
      <c r="E66" s="125"/>
      <c r="F66" s="125"/>
      <c r="G66" s="125"/>
      <c r="H66" s="125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2:30" ht="12">
      <c r="B67" s="49"/>
      <c r="C67" s="49"/>
      <c r="D67" s="49"/>
      <c r="E67" s="49"/>
      <c r="F67" s="49"/>
      <c r="G67" s="50"/>
      <c r="H67" s="70">
        <v>45162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3:30" ht="12"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4:30" ht="12">
      <c r="D69" s="9"/>
      <c r="E69" s="7"/>
      <c r="F69" s="6"/>
      <c r="G69" s="8"/>
      <c r="H69" s="21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2:30" ht="12">
      <c r="B70" s="16"/>
      <c r="C70" s="5"/>
      <c r="D70" s="44"/>
      <c r="E70" s="7"/>
      <c r="F70" s="6"/>
      <c r="G70" s="8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3:30" ht="12">
      <c r="C71" s="5"/>
      <c r="D71" s="9"/>
      <c r="E71" s="7"/>
      <c r="F71" s="6"/>
      <c r="G71" s="8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3:30" ht="12">
      <c r="C72" s="5"/>
      <c r="D72" s="9"/>
      <c r="E72" s="7"/>
      <c r="F72" s="6"/>
      <c r="G72" s="8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4:30" ht="12">
      <c r="D73" s="9"/>
      <c r="E73" s="7"/>
      <c r="F73" s="6"/>
      <c r="G73" s="8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</sheetData>
  <sheetProtection selectLockedCells="1" selectUnlockedCells="1"/>
  <mergeCells count="6">
    <mergeCell ref="D66:H66"/>
    <mergeCell ref="B2:H2"/>
    <mergeCell ref="B3:H3"/>
    <mergeCell ref="B58:F58"/>
    <mergeCell ref="B4:H4"/>
    <mergeCell ref="B1:H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1200" verticalDpi="12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Gaétan Roby</dc:creator>
  <cp:keywords/>
  <dc:description/>
  <cp:lastModifiedBy>Florence Vercheval</cp:lastModifiedBy>
  <cp:lastPrinted>2023-05-18T13:34:56Z</cp:lastPrinted>
  <dcterms:created xsi:type="dcterms:W3CDTF">1999-04-28T15:04:16Z</dcterms:created>
  <dcterms:modified xsi:type="dcterms:W3CDTF">2023-08-24T18:42:40Z</dcterms:modified>
  <cp:category/>
  <cp:version/>
  <cp:contentType/>
  <cp:contentStatus/>
</cp:coreProperties>
</file>