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Organisateur_Nord\CALENDRIERS\CALENDRIER 2022-2023\Calendriers par côtes\"/>
    </mc:Choice>
  </mc:AlternateContent>
  <xr:revisionPtr revIDLastSave="0" documentId="8_{DD7DF499-DECE-48A8-B834-BDDD48A598D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UNGAVA (1)" sheetId="1" r:id="rId1"/>
    <sheet name="Feuil1" sheetId="2" r:id="rId2"/>
  </sheets>
  <definedNames>
    <definedName name="HUDSON">'UNGAVA (1)'!$A$2:$H$155</definedName>
    <definedName name="_xlnm.Print_Titles" localSheetId="0">'UNGAVA (1)'!$1:$8</definedName>
    <definedName name="JAMES">'UNGAVA (1)'!#REF!</definedName>
    <definedName name="NWM">'UNGAVA (1)'!#REF!</definedName>
    <definedName name="UNGAVA">'UNGAVA (1)'!#REF!</definedName>
    <definedName name="_xlnm.Print_Area" localSheetId="0">'UNGAVA (1)'!$A$1:$I$156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2" i="1" l="1"/>
  <c r="J82" i="1"/>
  <c r="K82" i="1"/>
  <c r="L82" i="1"/>
  <c r="M82" i="1"/>
  <c r="N82" i="1"/>
  <c r="J83" i="1"/>
  <c r="K83" i="1"/>
  <c r="L83" i="1"/>
  <c r="M83" i="1"/>
  <c r="N83" i="1"/>
  <c r="J84" i="1"/>
  <c r="K84" i="1"/>
  <c r="L84" i="1"/>
  <c r="M84" i="1"/>
  <c r="N84" i="1"/>
  <c r="J85" i="1"/>
  <c r="K85" i="1"/>
  <c r="L85" i="1"/>
  <c r="M85" i="1"/>
  <c r="N85" i="1"/>
  <c r="J86" i="1"/>
  <c r="K86" i="1"/>
  <c r="L86" i="1"/>
  <c r="M86" i="1"/>
  <c r="N86" i="1"/>
  <c r="J87" i="1"/>
  <c r="K87" i="1"/>
  <c r="L87" i="1"/>
  <c r="M87" i="1"/>
  <c r="N87" i="1"/>
  <c r="J88" i="1"/>
  <c r="K88" i="1"/>
  <c r="L88" i="1"/>
  <c r="M88" i="1"/>
  <c r="N88" i="1"/>
  <c r="J89" i="1"/>
  <c r="K89" i="1"/>
  <c r="L89" i="1"/>
  <c r="M89" i="1"/>
  <c r="N89" i="1"/>
  <c r="J90" i="1"/>
  <c r="K90" i="1"/>
  <c r="L90" i="1"/>
  <c r="M90" i="1"/>
  <c r="N90" i="1"/>
  <c r="J91" i="1"/>
  <c r="K91" i="1"/>
  <c r="L91" i="1"/>
  <c r="M91" i="1"/>
  <c r="N91" i="1"/>
  <c r="J92" i="1"/>
  <c r="K92" i="1"/>
  <c r="L92" i="1"/>
  <c r="M92" i="1"/>
  <c r="N92" i="1"/>
  <c r="J93" i="1"/>
  <c r="K93" i="1"/>
  <c r="L93" i="1"/>
  <c r="M93" i="1"/>
  <c r="N93" i="1"/>
  <c r="J94" i="1"/>
  <c r="K94" i="1"/>
  <c r="L94" i="1"/>
  <c r="M94" i="1"/>
  <c r="N94" i="1"/>
  <c r="J95" i="1"/>
  <c r="K95" i="1"/>
  <c r="L95" i="1"/>
  <c r="M95" i="1"/>
  <c r="N95" i="1"/>
  <c r="J96" i="1"/>
  <c r="K96" i="1"/>
  <c r="L96" i="1"/>
  <c r="M96" i="1"/>
  <c r="N96" i="1"/>
  <c r="J97" i="1"/>
  <c r="K97" i="1"/>
  <c r="L97" i="1"/>
  <c r="M97" i="1"/>
  <c r="N97" i="1"/>
  <c r="J98" i="1"/>
  <c r="K98" i="1"/>
  <c r="L98" i="1"/>
  <c r="M98" i="1"/>
  <c r="N98" i="1"/>
  <c r="J99" i="1"/>
  <c r="K99" i="1"/>
  <c r="L99" i="1"/>
  <c r="M99" i="1"/>
  <c r="N99" i="1"/>
  <c r="J100" i="1"/>
  <c r="K100" i="1"/>
  <c r="L100" i="1"/>
  <c r="M100" i="1"/>
  <c r="N100" i="1"/>
  <c r="J101" i="1"/>
  <c r="K101" i="1"/>
  <c r="L101" i="1"/>
  <c r="M101" i="1"/>
  <c r="N101" i="1"/>
  <c r="J102" i="1"/>
  <c r="K102" i="1"/>
  <c r="L102" i="1"/>
  <c r="M102" i="1"/>
  <c r="N102" i="1"/>
  <c r="J103" i="1"/>
  <c r="K103" i="1"/>
  <c r="L103" i="1"/>
  <c r="M103" i="1"/>
  <c r="N103" i="1"/>
  <c r="J104" i="1"/>
  <c r="K104" i="1"/>
  <c r="L104" i="1"/>
  <c r="M104" i="1"/>
  <c r="N104" i="1"/>
  <c r="J105" i="1"/>
  <c r="K105" i="1"/>
  <c r="L105" i="1"/>
  <c r="M105" i="1"/>
  <c r="N105" i="1"/>
  <c r="J106" i="1"/>
  <c r="K106" i="1"/>
  <c r="L106" i="1"/>
  <c r="M106" i="1"/>
  <c r="N106" i="1"/>
  <c r="J107" i="1"/>
  <c r="K107" i="1"/>
  <c r="L107" i="1"/>
  <c r="M107" i="1"/>
  <c r="N107" i="1"/>
  <c r="J108" i="1"/>
  <c r="K108" i="1"/>
  <c r="L108" i="1"/>
  <c r="M108" i="1"/>
  <c r="N108" i="1"/>
  <c r="J109" i="1"/>
  <c r="K109" i="1"/>
  <c r="L109" i="1"/>
  <c r="M109" i="1"/>
  <c r="N109" i="1"/>
  <c r="J110" i="1"/>
  <c r="K110" i="1"/>
  <c r="L110" i="1"/>
  <c r="M110" i="1"/>
  <c r="N110" i="1"/>
  <c r="J111" i="1"/>
  <c r="K111" i="1"/>
  <c r="L111" i="1"/>
  <c r="M111" i="1"/>
  <c r="N111" i="1"/>
  <c r="J112" i="1"/>
  <c r="K112" i="1"/>
  <c r="L112" i="1"/>
  <c r="M112" i="1"/>
  <c r="N112" i="1"/>
  <c r="J113" i="1"/>
  <c r="K113" i="1"/>
  <c r="L113" i="1"/>
  <c r="M113" i="1"/>
  <c r="N113" i="1"/>
  <c r="J114" i="1"/>
  <c r="K114" i="1"/>
  <c r="L114" i="1"/>
  <c r="M114" i="1"/>
  <c r="N114" i="1"/>
  <c r="J115" i="1"/>
  <c r="K115" i="1"/>
  <c r="L115" i="1"/>
  <c r="M115" i="1"/>
  <c r="N115" i="1"/>
  <c r="J116" i="1"/>
  <c r="K116" i="1"/>
  <c r="L116" i="1"/>
  <c r="M116" i="1"/>
  <c r="N116" i="1"/>
  <c r="J117" i="1"/>
  <c r="K117" i="1"/>
  <c r="L117" i="1"/>
  <c r="M117" i="1"/>
  <c r="N117" i="1"/>
  <c r="J118" i="1"/>
  <c r="K118" i="1"/>
  <c r="L118" i="1"/>
  <c r="M118" i="1"/>
  <c r="N118" i="1"/>
  <c r="J119" i="1"/>
  <c r="K119" i="1"/>
  <c r="L119" i="1"/>
  <c r="M119" i="1"/>
  <c r="N119" i="1"/>
  <c r="J120" i="1"/>
  <c r="K120" i="1"/>
  <c r="L120" i="1"/>
  <c r="M120" i="1"/>
  <c r="N120" i="1"/>
  <c r="J121" i="1"/>
  <c r="K121" i="1"/>
  <c r="L121" i="1"/>
  <c r="M121" i="1"/>
  <c r="N121" i="1"/>
  <c r="J122" i="1"/>
  <c r="K122" i="1"/>
  <c r="L122" i="1"/>
  <c r="M122" i="1"/>
  <c r="N122" i="1"/>
  <c r="J123" i="1"/>
  <c r="K123" i="1"/>
  <c r="L123" i="1"/>
  <c r="M123" i="1"/>
  <c r="N123" i="1"/>
  <c r="J124" i="1"/>
  <c r="K124" i="1"/>
  <c r="L124" i="1"/>
  <c r="M124" i="1"/>
  <c r="N124" i="1"/>
  <c r="J125" i="1"/>
  <c r="K125" i="1"/>
  <c r="L125" i="1"/>
  <c r="M125" i="1"/>
  <c r="N125" i="1"/>
  <c r="J126" i="1"/>
  <c r="K126" i="1"/>
  <c r="L126" i="1"/>
  <c r="M126" i="1"/>
  <c r="N126" i="1"/>
  <c r="J127" i="1"/>
  <c r="K127" i="1"/>
  <c r="L127" i="1"/>
  <c r="M127" i="1"/>
  <c r="N127" i="1"/>
  <c r="J128" i="1"/>
  <c r="K128" i="1"/>
  <c r="L128" i="1"/>
  <c r="M128" i="1"/>
  <c r="N128" i="1"/>
  <c r="J129" i="1"/>
  <c r="K129" i="1"/>
  <c r="L129" i="1"/>
  <c r="M129" i="1"/>
  <c r="N129" i="1"/>
  <c r="J130" i="1"/>
  <c r="K130" i="1"/>
  <c r="L130" i="1"/>
  <c r="M130" i="1"/>
  <c r="N130" i="1"/>
  <c r="J131" i="1"/>
  <c r="K131" i="1"/>
  <c r="L131" i="1"/>
  <c r="M131" i="1"/>
  <c r="N131" i="1"/>
  <c r="J132" i="1"/>
  <c r="K132" i="1"/>
  <c r="L132" i="1"/>
  <c r="M132" i="1"/>
  <c r="N132" i="1"/>
  <c r="J133" i="1"/>
  <c r="K133" i="1"/>
  <c r="L133" i="1"/>
  <c r="M133" i="1"/>
  <c r="N133" i="1"/>
  <c r="J134" i="1"/>
  <c r="K134" i="1"/>
  <c r="L134" i="1"/>
  <c r="M134" i="1"/>
  <c r="N134" i="1"/>
  <c r="J135" i="1"/>
  <c r="K135" i="1"/>
  <c r="L135" i="1"/>
  <c r="M135" i="1"/>
  <c r="N135" i="1"/>
  <c r="J136" i="1"/>
  <c r="K136" i="1"/>
  <c r="L136" i="1"/>
  <c r="M136" i="1"/>
  <c r="N136" i="1"/>
  <c r="J137" i="1"/>
  <c r="K137" i="1"/>
  <c r="L137" i="1"/>
  <c r="M137" i="1"/>
  <c r="N137" i="1"/>
  <c r="J138" i="1"/>
  <c r="K138" i="1"/>
  <c r="L138" i="1"/>
  <c r="M138" i="1"/>
  <c r="N138" i="1"/>
  <c r="J139" i="1"/>
  <c r="K139" i="1"/>
  <c r="L139" i="1"/>
  <c r="M139" i="1"/>
  <c r="N139" i="1"/>
  <c r="J140" i="1"/>
  <c r="K140" i="1"/>
  <c r="L140" i="1"/>
  <c r="M140" i="1"/>
  <c r="N140" i="1"/>
  <c r="J79" i="1"/>
  <c r="K79" i="1"/>
  <c r="L79" i="1"/>
  <c r="M79" i="1"/>
  <c r="N79" i="1"/>
  <c r="J80" i="1"/>
  <c r="K80" i="1"/>
  <c r="L80" i="1"/>
  <c r="M80" i="1"/>
  <c r="N80" i="1"/>
  <c r="J81" i="1"/>
  <c r="K81" i="1"/>
  <c r="L81" i="1"/>
  <c r="M81" i="1"/>
  <c r="N81" i="1"/>
  <c r="J12" i="1"/>
  <c r="K12" i="1"/>
  <c r="L12" i="1"/>
  <c r="M12" i="1"/>
  <c r="N12" i="1"/>
  <c r="J13" i="1"/>
  <c r="K13" i="1"/>
  <c r="L13" i="1"/>
  <c r="M13" i="1"/>
  <c r="N1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/>
  <c r="N16" i="1"/>
  <c r="J17" i="1"/>
  <c r="K17" i="1"/>
  <c r="L17" i="1"/>
  <c r="M17" i="1"/>
  <c r="N17" i="1"/>
  <c r="J18" i="1"/>
  <c r="K18" i="1"/>
  <c r="L18" i="1"/>
  <c r="M18" i="1"/>
  <c r="N18" i="1"/>
  <c r="J19" i="1"/>
  <c r="K19" i="1"/>
  <c r="L19" i="1"/>
  <c r="M19" i="1"/>
  <c r="N19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36" i="1"/>
  <c r="K36" i="1"/>
  <c r="L36" i="1"/>
  <c r="M36" i="1"/>
  <c r="N36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J61" i="1"/>
  <c r="K61" i="1"/>
  <c r="L61" i="1"/>
  <c r="M61" i="1"/>
  <c r="N61" i="1"/>
  <c r="J62" i="1"/>
  <c r="K62" i="1"/>
  <c r="L62" i="1"/>
  <c r="M62" i="1"/>
  <c r="N62" i="1"/>
  <c r="J63" i="1"/>
  <c r="K63" i="1"/>
  <c r="L63" i="1"/>
  <c r="M63" i="1"/>
  <c r="N63" i="1"/>
  <c r="J64" i="1"/>
  <c r="K64" i="1"/>
  <c r="L64" i="1"/>
  <c r="M64" i="1"/>
  <c r="N64" i="1"/>
  <c r="J65" i="1"/>
  <c r="K65" i="1"/>
  <c r="L65" i="1"/>
  <c r="M65" i="1"/>
  <c r="N65" i="1"/>
  <c r="J66" i="1"/>
  <c r="K66" i="1"/>
  <c r="L66" i="1"/>
  <c r="M66" i="1"/>
  <c r="N66" i="1"/>
  <c r="J67" i="1"/>
  <c r="K67" i="1"/>
  <c r="L67" i="1"/>
  <c r="M67" i="1"/>
  <c r="N67" i="1"/>
  <c r="J68" i="1"/>
  <c r="K68" i="1"/>
  <c r="L68" i="1"/>
  <c r="M68" i="1"/>
  <c r="N68" i="1"/>
  <c r="J69" i="1"/>
  <c r="K69" i="1"/>
  <c r="L69" i="1"/>
  <c r="M69" i="1"/>
  <c r="N69" i="1"/>
  <c r="J70" i="1"/>
  <c r="K70" i="1"/>
  <c r="L70" i="1"/>
  <c r="M70" i="1"/>
  <c r="N70" i="1"/>
  <c r="J71" i="1"/>
  <c r="K71" i="1"/>
  <c r="L71" i="1"/>
  <c r="M71" i="1"/>
  <c r="N71" i="1"/>
  <c r="J72" i="1"/>
  <c r="K72" i="1"/>
  <c r="L72" i="1"/>
  <c r="M72" i="1"/>
  <c r="N72" i="1"/>
  <c r="J73" i="1"/>
  <c r="K73" i="1"/>
  <c r="L73" i="1"/>
  <c r="M73" i="1"/>
  <c r="N73" i="1"/>
  <c r="J74" i="1"/>
  <c r="K74" i="1"/>
  <c r="L74" i="1"/>
  <c r="M74" i="1"/>
  <c r="N74" i="1"/>
  <c r="J75" i="1"/>
  <c r="K75" i="1"/>
  <c r="L75" i="1"/>
  <c r="M75" i="1"/>
  <c r="N75" i="1"/>
  <c r="J76" i="1"/>
  <c r="K76" i="1"/>
  <c r="L76" i="1"/>
  <c r="M76" i="1"/>
  <c r="N76" i="1"/>
  <c r="J77" i="1"/>
  <c r="K77" i="1"/>
  <c r="L77" i="1"/>
  <c r="M77" i="1"/>
  <c r="N77" i="1"/>
  <c r="J78" i="1"/>
  <c r="K78" i="1"/>
  <c r="L78" i="1"/>
  <c r="M78" i="1"/>
  <c r="N78" i="1"/>
  <c r="A98" i="1"/>
  <c r="A99" i="1" s="1"/>
  <c r="A100" i="1" s="1"/>
  <c r="A101" i="1" s="1"/>
  <c r="A85" i="1"/>
  <c r="A86" i="1" s="1"/>
  <c r="A87" i="1" s="1"/>
  <c r="A88" i="1" s="1"/>
  <c r="A137" i="1" l="1"/>
  <c r="A138" i="1" s="1"/>
  <c r="A139" i="1" s="1"/>
  <c r="A140" i="1" s="1"/>
  <c r="A131" i="1"/>
  <c r="A132" i="1" s="1"/>
  <c r="A133" i="1" s="1"/>
  <c r="A134" i="1" s="1"/>
  <c r="A124" i="1" l="1"/>
  <c r="A125" i="1" s="1"/>
  <c r="A126" i="1" s="1"/>
  <c r="A127" i="1" s="1"/>
  <c r="A111" i="1"/>
  <c r="A112" i="1" s="1"/>
  <c r="A113" i="1" s="1"/>
  <c r="A114" i="1" s="1"/>
  <c r="A66" i="1"/>
  <c r="A67" i="1" s="1"/>
  <c r="A68" i="1" s="1"/>
  <c r="A69" i="1" s="1"/>
  <c r="A60" i="1"/>
  <c r="A61" i="1" s="1"/>
  <c r="A62" i="1" s="1"/>
  <c r="A63" i="1" s="1"/>
  <c r="A54" i="1"/>
  <c r="A55" i="1" s="1"/>
  <c r="A56" i="1" s="1"/>
  <c r="A57" i="1" s="1"/>
  <c r="A30" i="1"/>
  <c r="A31" i="1" s="1"/>
  <c r="A32" i="1" s="1"/>
  <c r="A33" i="1" s="1"/>
  <c r="J141" i="1" l="1"/>
  <c r="K141" i="1"/>
  <c r="L141" i="1"/>
  <c r="M141" i="1"/>
  <c r="N141" i="1"/>
  <c r="A42" i="1"/>
  <c r="A43" i="1" s="1"/>
  <c r="A44" i="1" s="1"/>
  <c r="A45" i="1" s="1"/>
  <c r="O108" i="1"/>
  <c r="O107" i="1"/>
  <c r="O106" i="1"/>
  <c r="O105" i="1"/>
  <c r="O104" i="1"/>
  <c r="A36" i="1"/>
  <c r="A37" i="1" s="1"/>
  <c r="A38" i="1" s="1"/>
  <c r="A39" i="1" s="1"/>
  <c r="O33" i="1"/>
  <c r="O32" i="1"/>
  <c r="O31" i="1"/>
  <c r="O30" i="1"/>
  <c r="O29" i="1"/>
  <c r="O21" i="1"/>
  <c r="O20" i="1"/>
  <c r="O19" i="1"/>
  <c r="O18" i="1"/>
  <c r="A18" i="1"/>
  <c r="A19" i="1" s="1"/>
  <c r="A20" i="1" s="1"/>
  <c r="A21" i="1" s="1"/>
  <c r="O17" i="1"/>
  <c r="I143" i="1"/>
  <c r="C153" i="1" s="1"/>
  <c r="J11" i="1"/>
  <c r="K11" i="1"/>
  <c r="L11" i="1"/>
  <c r="M11" i="1"/>
  <c r="N11" i="1"/>
  <c r="O24" i="1"/>
  <c r="O25" i="1"/>
  <c r="O26" i="1"/>
  <c r="O27" i="1"/>
  <c r="O23" i="1"/>
  <c r="A24" i="1"/>
  <c r="A25" i="1" s="1"/>
  <c r="A26" i="1" s="1"/>
  <c r="A27" i="1" s="1"/>
  <c r="L142" i="1" l="1"/>
  <c r="C149" i="1" s="1"/>
  <c r="M142" i="1"/>
  <c r="C150" i="1" s="1"/>
  <c r="N142" i="1"/>
  <c r="C151" i="1" s="1"/>
  <c r="J142" i="1"/>
  <c r="C145" i="1" s="1"/>
  <c r="K142" i="1"/>
  <c r="C146" i="1" s="1"/>
  <c r="C154" i="1" l="1"/>
</calcChain>
</file>

<file path=xl/sharedStrings.xml><?xml version="1.0" encoding="utf-8"?>
<sst xmlns="http://schemas.openxmlformats.org/spreadsheetml/2006/main" count="250" uniqueCount="73">
  <si>
    <t>CALENDRIER COUR ITINÉRANTE</t>
  </si>
  <si>
    <t>CÔTE DE LA BAIE D'UNGAVA</t>
  </si>
  <si>
    <t>DATE</t>
  </si>
  <si>
    <t>HEURE</t>
  </si>
  <si>
    <t>COMMUNAUTÉ</t>
  </si>
  <si>
    <t>JUGE</t>
  </si>
  <si>
    <t>14:00</t>
  </si>
  <si>
    <t>KUUJJUAQ</t>
  </si>
  <si>
    <t>09:30</t>
  </si>
  <si>
    <t>QUAQTAQ</t>
  </si>
  <si>
    <t>KANGIQSUJUAQ</t>
  </si>
  <si>
    <t>KANGIRSUK</t>
  </si>
  <si>
    <t>KANGIQSUALUJJUAQ</t>
  </si>
  <si>
    <t>TASIUJAQ</t>
  </si>
  <si>
    <t xml:space="preserve"> *DOSSIERS OUVERTS À KUUJJUAQ</t>
  </si>
  <si>
    <t>AUPALUK</t>
  </si>
  <si>
    <t>NOMBRE DE JOURS PRÉVUS PAR COMMUNAUTÉS</t>
  </si>
  <si>
    <t>kuuj</t>
  </si>
  <si>
    <t>kal</t>
  </si>
  <si>
    <t>kan</t>
  </si>
  <si>
    <t>qaq</t>
  </si>
  <si>
    <t>kaq</t>
  </si>
  <si>
    <t>FLOTTANT</t>
  </si>
  <si>
    <t>C.S. ASSISES</t>
  </si>
  <si>
    <t>CSK-1</t>
  </si>
  <si>
    <t>CSK-2</t>
  </si>
  <si>
    <t>CSK-3</t>
  </si>
  <si>
    <t>CSK-4</t>
  </si>
  <si>
    <t>ANNÉE JUDICIAIRE 2022-2023</t>
  </si>
  <si>
    <t>2022-10-31</t>
  </si>
  <si>
    <t>CSK-5</t>
  </si>
  <si>
    <t>CSK-6</t>
  </si>
  <si>
    <t>2023-03-27</t>
  </si>
  <si>
    <t>2023-03-28</t>
  </si>
  <si>
    <t>2023-03-29</t>
  </si>
  <si>
    <t>2023-03-30</t>
  </si>
  <si>
    <t>2023-03-31</t>
  </si>
  <si>
    <t xml:space="preserve">CONGÉ FÉRIÉ </t>
  </si>
  <si>
    <t>PRIORITÉ DOSSIERS DE QUAQTAQ</t>
  </si>
  <si>
    <t>PRIORITÉ DOSSIERS DE KANGIQSUALLUJUAQ</t>
  </si>
  <si>
    <t>PRIORITÉ DOSSIERS DE KANGIQSUJJUAQ</t>
  </si>
  <si>
    <t>2022-2023</t>
  </si>
  <si>
    <t>TERMES</t>
  </si>
  <si>
    <t>JOURNÉES</t>
  </si>
  <si>
    <t>FÉRIÉ</t>
  </si>
  <si>
    <t>Marie-Chantal Brassard</t>
  </si>
  <si>
    <t>Renée Lemoine</t>
  </si>
  <si>
    <t>Dominique Wilhelmy</t>
  </si>
  <si>
    <t>Nathalie Samson</t>
  </si>
  <si>
    <t>22-51</t>
  </si>
  <si>
    <t>22-55</t>
  </si>
  <si>
    <t>22-61</t>
  </si>
  <si>
    <t>22-68</t>
  </si>
  <si>
    <t>22-73</t>
  </si>
  <si>
    <t>22-79</t>
  </si>
  <si>
    <t>22-84</t>
  </si>
  <si>
    <t>22-93</t>
  </si>
  <si>
    <t>23-11</t>
  </si>
  <si>
    <t>23-05</t>
  </si>
  <si>
    <t>23-13</t>
  </si>
  <si>
    <t>23-19</t>
  </si>
  <si>
    <t>23-23</t>
  </si>
  <si>
    <t>23-33</t>
  </si>
  <si>
    <t>23-35</t>
  </si>
  <si>
    <r>
      <t xml:space="preserve">Marie-Chantal Brassard                 </t>
    </r>
    <r>
      <rPr>
        <b/>
        <sz val="8"/>
        <color rgb="FFFF0000"/>
        <rFont val="Tahoma"/>
        <family val="2"/>
      </rPr>
      <t xml:space="preserve"> Terme Volume</t>
    </r>
  </si>
  <si>
    <r>
      <t xml:space="preserve">Thierry Potvin                                                </t>
    </r>
    <r>
      <rPr>
        <b/>
        <sz val="8"/>
        <color rgb="FFFF0000"/>
        <rFont val="Tahoma"/>
        <family val="2"/>
      </rPr>
      <t xml:space="preserve"> Terme Volume</t>
    </r>
  </si>
  <si>
    <r>
      <t xml:space="preserve">Jean-Pierre Gervais                                 </t>
    </r>
    <r>
      <rPr>
        <b/>
        <sz val="8"/>
        <color rgb="FFFF0000"/>
        <rFont val="Tahoma"/>
        <family val="2"/>
      </rPr>
      <t>Terme Volume</t>
    </r>
  </si>
  <si>
    <r>
      <t xml:space="preserve">Jean-Pierre Gervais                              </t>
    </r>
    <r>
      <rPr>
        <b/>
        <sz val="8"/>
        <color rgb="FFFF0000"/>
        <rFont val="Tahoma"/>
        <family val="2"/>
      </rPr>
      <t xml:space="preserve">   Terme Volume</t>
    </r>
  </si>
  <si>
    <r>
      <t xml:space="preserve">Christian Leblanc                              </t>
    </r>
    <r>
      <rPr>
        <b/>
        <sz val="8"/>
        <color rgb="FFFF0000"/>
        <rFont val="Tahoma"/>
        <family val="2"/>
      </rPr>
      <t xml:space="preserve">   Terme Volume</t>
    </r>
  </si>
  <si>
    <r>
      <rPr>
        <b/>
        <sz val="8"/>
        <color rgb="FFFF0000"/>
        <rFont val="Tahoma"/>
        <family val="2"/>
      </rPr>
      <t xml:space="preserve">À Déterminer  </t>
    </r>
    <r>
      <rPr>
        <b/>
        <sz val="8"/>
        <rFont val="Tahoma"/>
        <family val="2"/>
      </rPr>
      <t xml:space="preserve">                            </t>
    </r>
    <r>
      <rPr>
        <b/>
        <sz val="8"/>
        <color rgb="FFFF0000"/>
        <rFont val="Tahoma"/>
        <family val="2"/>
      </rPr>
      <t xml:space="preserve">   Terme Volume</t>
    </r>
  </si>
  <si>
    <t>Plus 6 semaines assises Kuujjuaq</t>
  </si>
  <si>
    <t>PRIORITÉ DOSSIERS DE KANGIRSUK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</si>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</sst>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yyyy\/mm\/dd"/>
  </numFmts>
  <fonts count="14" x14ac:knownFonts="1">
    <font>
      <sz val="10"/>
      <name val="Tahoma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quotePrefix="1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3" fillId="0" borderId="5" xfId="0" quotePrefix="1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20" fontId="3" fillId="0" borderId="0" xfId="0" applyNumberFormat="1" applyFont="1" applyFill="1" applyBorder="1" applyAlignment="1" applyProtection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4" fontId="3" fillId="0" borderId="0" xfId="0" quotePrefix="1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quotePrefix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2" fillId="0" borderId="0" xfId="0" applyFont="1" applyProtection="1"/>
    <xf numFmtId="20" fontId="2" fillId="0" borderId="10" xfId="0" applyNumberFormat="1" applyFont="1" applyBorder="1" applyAlignment="1" applyProtection="1">
      <alignment horizontal="center"/>
    </xf>
    <xf numFmtId="0" fontId="6" fillId="0" borderId="0" xfId="0" applyFont="1" applyProtection="1"/>
    <xf numFmtId="20" fontId="3" fillId="0" borderId="5" xfId="0" quotePrefix="1" applyNumberFormat="1" applyFont="1" applyFill="1" applyBorder="1" applyAlignment="1" applyProtection="1">
      <alignment horizontal="center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4" xfId="0" quotePrefix="1" applyFont="1" applyBorder="1" applyAlignment="1" applyProtection="1">
      <alignment horizontal="center"/>
    </xf>
    <xf numFmtId="165" fontId="3" fillId="5" borderId="0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4" fontId="3" fillId="5" borderId="0" xfId="0" quotePrefix="1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 applyProtection="1">
      <alignment horizontal="center"/>
    </xf>
    <xf numFmtId="0" fontId="7" fillId="5" borderId="12" xfId="0" applyFont="1" applyFill="1" applyBorder="1" applyAlignment="1" applyProtection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14" fontId="10" fillId="8" borderId="4" xfId="0" quotePrefix="1" applyNumberFormat="1" applyFont="1" applyFill="1" applyBorder="1" applyAlignment="1" applyProtection="1">
      <alignment horizontal="center" vertical="center"/>
    </xf>
    <xf numFmtId="20" fontId="10" fillId="8" borderId="5" xfId="0" quotePrefix="1" applyNumberFormat="1" applyFont="1" applyFill="1" applyBorder="1" applyAlignment="1" applyProtection="1">
      <alignment horizontal="center" vertical="center"/>
    </xf>
    <xf numFmtId="14" fontId="10" fillId="8" borderId="4" xfId="0" quotePrefix="1" applyNumberFormat="1" applyFont="1" applyFill="1" applyBorder="1" applyAlignment="1" applyProtection="1">
      <alignment horizontal="center"/>
    </xf>
    <xf numFmtId="14" fontId="10" fillId="8" borderId="5" xfId="0" quotePrefix="1" applyNumberFormat="1" applyFont="1" applyFill="1" applyBorder="1" applyAlignment="1" applyProtection="1">
      <alignment horizontal="center"/>
    </xf>
    <xf numFmtId="14" fontId="10" fillId="8" borderId="5" xfId="0" applyNumberFormat="1" applyFont="1" applyFill="1" applyBorder="1" applyAlignment="1" applyProtection="1">
      <alignment horizontal="center"/>
    </xf>
    <xf numFmtId="0" fontId="5" fillId="8" borderId="16" xfId="0" applyFont="1" applyFill="1" applyBorder="1" applyAlignment="1" applyProtection="1">
      <alignment horizontal="center" vertical="center" wrapText="1"/>
    </xf>
    <xf numFmtId="14" fontId="10" fillId="5" borderId="15" xfId="0" quotePrefix="1" applyNumberFormat="1" applyFont="1" applyFill="1" applyBorder="1" applyAlignment="1" applyProtection="1">
      <alignment horizontal="center" vertical="center"/>
    </xf>
    <xf numFmtId="0" fontId="10" fillId="5" borderId="0" xfId="0" applyFont="1" applyFill="1" applyBorder="1" applyProtection="1"/>
    <xf numFmtId="20" fontId="10" fillId="5" borderId="5" xfId="0" quotePrefix="1" applyNumberFormat="1" applyFont="1" applyFill="1" applyBorder="1" applyAlignment="1" applyProtection="1">
      <alignment horizontal="center" vertical="center"/>
    </xf>
    <xf numFmtId="20" fontId="10" fillId="5" borderId="0" xfId="0" applyNumberFormat="1" applyFont="1" applyFill="1" applyBorder="1" applyAlignment="1" applyProtection="1">
      <alignment horizontal="center"/>
    </xf>
    <xf numFmtId="14" fontId="10" fillId="5" borderId="5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/>
    </xf>
    <xf numFmtId="20" fontId="10" fillId="8" borderId="5" xfId="0" quotePrefix="1" applyNumberFormat="1" applyFont="1" applyFill="1" applyBorder="1" applyAlignment="1" applyProtection="1">
      <alignment horizontal="center"/>
    </xf>
    <xf numFmtId="20" fontId="10" fillId="8" borderId="5" xfId="0" applyNumberFormat="1" applyFont="1" applyFill="1" applyBorder="1" applyAlignment="1" applyProtection="1">
      <alignment horizontal="center"/>
    </xf>
    <xf numFmtId="0" fontId="10" fillId="8" borderId="5" xfId="0" applyFont="1" applyFill="1" applyBorder="1" applyProtection="1"/>
    <xf numFmtId="0" fontId="10" fillId="8" borderId="5" xfId="0" applyFont="1" applyFill="1" applyBorder="1" applyAlignment="1" applyProtection="1">
      <alignment horizontal="center" vertical="center"/>
    </xf>
    <xf numFmtId="14" fontId="10" fillId="8" borderId="5" xfId="0" quotePrefix="1" applyNumberFormat="1" applyFont="1" applyFill="1" applyBorder="1" applyAlignment="1" applyProtection="1">
      <alignment horizontal="center" vertical="center"/>
    </xf>
    <xf numFmtId="0" fontId="7" fillId="8" borderId="18" xfId="0" applyFont="1" applyFill="1" applyBorder="1" applyAlignment="1" applyProtection="1">
      <alignment horizontal="center" vertical="center" wrapText="1"/>
    </xf>
    <xf numFmtId="0" fontId="3" fillId="0" borderId="0" xfId="0" applyFont="1"/>
    <xf numFmtId="14" fontId="3" fillId="0" borderId="20" xfId="0" quotePrefix="1" applyNumberFormat="1" applyFont="1" applyFill="1" applyBorder="1" applyAlignment="1" applyProtection="1">
      <alignment horizontal="center"/>
    </xf>
    <xf numFmtId="14" fontId="10" fillId="5" borderId="0" xfId="0" quotePrefix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7" fillId="0" borderId="11" xfId="0" quotePrefix="1" applyFont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11" fillId="0" borderId="0" xfId="0" applyFont="1"/>
    <xf numFmtId="14" fontId="3" fillId="0" borderId="12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5" fontId="3" fillId="0" borderId="5" xfId="0" applyNumberFormat="1" applyFont="1" applyFill="1" applyBorder="1" applyAlignment="1" applyProtection="1">
      <alignment horizontal="center"/>
    </xf>
    <xf numFmtId="20" fontId="3" fillId="0" borderId="5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4" fontId="3" fillId="0" borderId="4" xfId="0" quotePrefix="1" applyNumberFormat="1" applyFont="1" applyFill="1" applyBorder="1" applyAlignment="1" applyProtection="1">
      <alignment horizontal="center"/>
    </xf>
    <xf numFmtId="14" fontId="3" fillId="0" borderId="7" xfId="0" quotePrefix="1" applyNumberFormat="1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/>
    </xf>
    <xf numFmtId="14" fontId="3" fillId="0" borderId="8" xfId="0" quotePrefix="1" applyNumberFormat="1" applyFont="1" applyFill="1" applyBorder="1" applyAlignment="1" applyProtection="1">
      <alignment horizontal="center"/>
    </xf>
    <xf numFmtId="20" fontId="3" fillId="0" borderId="8" xfId="0" applyNumberFormat="1" applyFont="1" applyFill="1" applyBorder="1" applyAlignment="1" applyProtection="1">
      <alignment horizontal="center"/>
    </xf>
    <xf numFmtId="14" fontId="3" fillId="0" borderId="8" xfId="0" applyNumberFormat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14" fontId="3" fillId="0" borderId="12" xfId="0" quotePrefix="1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4" fontId="3" fillId="0" borderId="1" xfId="0" quotePrefix="1" applyNumberFormat="1" applyFont="1" applyFill="1" applyBorder="1" applyAlignment="1" applyProtection="1">
      <alignment horizontal="center"/>
    </xf>
    <xf numFmtId="14" fontId="3" fillId="0" borderId="2" xfId="0" applyNumberFormat="1" applyFont="1" applyFill="1" applyBorder="1" applyAlignment="1" applyProtection="1">
      <alignment horizontal="center"/>
    </xf>
    <xf numFmtId="14" fontId="3" fillId="0" borderId="2" xfId="0" quotePrefix="1" applyNumberFormat="1" applyFont="1" applyFill="1" applyBorder="1" applyAlignment="1" applyProtection="1">
      <alignment horizontal="center"/>
    </xf>
    <xf numFmtId="20" fontId="3" fillId="0" borderId="2" xfId="0" applyNumberFormat="1" applyFont="1" applyFill="1" applyBorder="1" applyAlignment="1" applyProtection="1">
      <alignment horizontal="center"/>
    </xf>
    <xf numFmtId="14" fontId="10" fillId="5" borderId="20" xfId="0" quotePrefix="1" applyNumberFormat="1" applyFont="1" applyFill="1" applyBorder="1" applyAlignment="1" applyProtection="1">
      <alignment horizontal="center"/>
    </xf>
    <xf numFmtId="0" fontId="10" fillId="5" borderId="13" xfId="0" applyFont="1" applyFill="1" applyBorder="1" applyProtection="1"/>
    <xf numFmtId="14" fontId="10" fillId="5" borderId="13" xfId="0" quotePrefix="1" applyNumberFormat="1" applyFont="1" applyFill="1" applyBorder="1" applyAlignment="1" applyProtection="1">
      <alignment horizontal="center"/>
    </xf>
    <xf numFmtId="20" fontId="10" fillId="5" borderId="13" xfId="0" applyNumberFormat="1" applyFont="1" applyFill="1" applyBorder="1" applyAlignment="1" applyProtection="1">
      <alignment horizontal="center"/>
    </xf>
    <xf numFmtId="14" fontId="10" fillId="5" borderId="21" xfId="0" applyNumberFormat="1" applyFont="1" applyFill="1" applyBorder="1" applyAlignment="1" applyProtection="1">
      <alignment horizontal="center"/>
    </xf>
    <xf numFmtId="0" fontId="10" fillId="5" borderId="13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20" fontId="3" fillId="0" borderId="8" xfId="0" quotePrefix="1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4" fontId="3" fillId="5" borderId="4" xfId="0" quotePrefix="1" applyNumberFormat="1" applyFont="1" applyFill="1" applyBorder="1" applyAlignment="1" applyProtection="1">
      <alignment horizontal="center"/>
    </xf>
    <xf numFmtId="14" fontId="3" fillId="5" borderId="7" xfId="0" quotePrefix="1" applyNumberFormat="1" applyFont="1" applyFill="1" applyBorder="1" applyAlignment="1" applyProtection="1">
      <alignment horizontal="center"/>
    </xf>
    <xf numFmtId="14" fontId="3" fillId="5" borderId="12" xfId="0" quotePrefix="1" applyNumberFormat="1" applyFont="1" applyFill="1" applyBorder="1" applyAlignment="1" applyProtection="1">
      <alignment horizontal="center"/>
    </xf>
    <xf numFmtId="14" fontId="12" fillId="0" borderId="1" xfId="0" quotePrefix="1" applyNumberFormat="1" applyFont="1" applyFill="1" applyBorder="1" applyAlignment="1" applyProtection="1">
      <alignment horizontal="center"/>
    </xf>
    <xf numFmtId="14" fontId="12" fillId="0" borderId="2" xfId="0" applyNumberFormat="1" applyFont="1" applyFill="1" applyBorder="1" applyAlignment="1" applyProtection="1">
      <alignment horizontal="center"/>
    </xf>
    <xf numFmtId="14" fontId="12" fillId="0" borderId="2" xfId="0" quotePrefix="1" applyNumberFormat="1" applyFont="1" applyFill="1" applyBorder="1" applyAlignment="1" applyProtection="1">
      <alignment horizontal="center"/>
    </xf>
    <xf numFmtId="20" fontId="12" fillId="0" borderId="2" xfId="0" applyNumberFormat="1" applyFont="1" applyFill="1" applyBorder="1" applyAlignment="1" applyProtection="1">
      <alignment horizontal="center"/>
    </xf>
    <xf numFmtId="14" fontId="12" fillId="0" borderId="4" xfId="0" quotePrefix="1" applyNumberFormat="1" applyFont="1" applyFill="1" applyBorder="1" applyAlignment="1" applyProtection="1">
      <alignment horizontal="center"/>
    </xf>
    <xf numFmtId="14" fontId="12" fillId="0" borderId="5" xfId="0" applyNumberFormat="1" applyFont="1" applyFill="1" applyBorder="1" applyAlignment="1" applyProtection="1">
      <alignment horizontal="center"/>
    </xf>
    <xf numFmtId="20" fontId="12" fillId="0" borderId="5" xfId="0" quotePrefix="1" applyNumberFormat="1" applyFont="1" applyFill="1" applyBorder="1" applyAlignment="1" applyProtection="1">
      <alignment horizontal="center"/>
    </xf>
    <xf numFmtId="20" fontId="12" fillId="0" borderId="5" xfId="0" applyNumberFormat="1" applyFont="1" applyFill="1" applyBorder="1" applyAlignment="1" applyProtection="1">
      <alignment horizontal="center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12" fillId="0" borderId="8" xfId="0" applyNumberFormat="1" applyFont="1" applyFill="1" applyBorder="1" applyAlignment="1" applyProtection="1">
      <alignment horizontal="center"/>
    </xf>
    <xf numFmtId="14" fontId="12" fillId="0" borderId="8" xfId="0" quotePrefix="1" applyNumberFormat="1" applyFont="1" applyFill="1" applyBorder="1" applyAlignment="1" applyProtection="1">
      <alignment horizontal="center"/>
    </xf>
    <xf numFmtId="20" fontId="12" fillId="0" borderId="8" xfId="0" applyNumberFormat="1" applyFont="1" applyFill="1" applyBorder="1" applyAlignment="1" applyProtection="1">
      <alignment horizontal="center"/>
    </xf>
    <xf numFmtId="14" fontId="12" fillId="0" borderId="5" xfId="0" quotePrefix="1" applyNumberFormat="1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14" fontId="12" fillId="6" borderId="2" xfId="0" applyNumberFormat="1" applyFont="1" applyFill="1" applyBorder="1" applyAlignment="1" applyProtection="1">
      <alignment horizontal="center"/>
    </xf>
    <xf numFmtId="20" fontId="12" fillId="9" borderId="5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6" fontId="2" fillId="0" borderId="0" xfId="0" applyNumberFormat="1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8" borderId="19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6" fontId="2" fillId="5" borderId="0" xfId="0" applyNumberFormat="1" applyFont="1" applyFill="1" applyBorder="1" applyAlignment="1" applyProtection="1">
      <alignment horizontal="center" vertical="center"/>
    </xf>
    <xf numFmtId="49" fontId="2" fillId="3" borderId="3" xfId="0" quotePrefix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5" fontId="2" fillId="0" borderId="0" xfId="0" applyNumberFormat="1" applyFont="1" applyAlignment="1" applyProtection="1">
      <alignment horizontal="center" vertical="center"/>
    </xf>
    <xf numFmtId="164" fontId="7" fillId="0" borderId="0" xfId="0" applyNumberFormat="1" applyFont="1" applyAlignment="1" applyProtection="1">
      <alignment horizontal="right" vertical="center"/>
    </xf>
    <xf numFmtId="14" fontId="3" fillId="0" borderId="23" xfId="0" quotePrefix="1" applyNumberFormat="1" applyFont="1" applyFill="1" applyBorder="1" applyAlignment="1" applyProtection="1">
      <alignment horizontal="center"/>
    </xf>
    <xf numFmtId="165" fontId="3" fillId="0" borderId="12" xfId="0" applyNumberFormat="1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3" borderId="3" xfId="0" quotePrefix="1" applyFont="1" applyFill="1" applyBorder="1" applyAlignment="1" applyProtection="1">
      <alignment horizontal="center" vertical="center"/>
    </xf>
    <xf numFmtId="16" fontId="2" fillId="3" borderId="3" xfId="0" quotePrefix="1" applyNumberFormat="1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22" xfId="0" applyFont="1" applyFill="1" applyBorder="1" applyAlignment="1" applyProtection="1">
      <alignment horizontal="center" vertical="center" wrapText="1"/>
    </xf>
    <xf numFmtId="14" fontId="3" fillId="4" borderId="1" xfId="0" quotePrefix="1" applyNumberFormat="1" applyFont="1" applyFill="1" applyBorder="1" applyAlignment="1" applyProtection="1">
      <alignment horizontal="center"/>
    </xf>
    <xf numFmtId="14" fontId="3" fillId="4" borderId="2" xfId="0" quotePrefix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4" fontId="4" fillId="0" borderId="0" xfId="0" quotePrefix="1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7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8" fillId="0" borderId="0" xfId="0" quotePrefix="1" applyNumberFormat="1" applyFont="1" applyFill="1" applyBorder="1" applyAlignment="1" applyProtection="1">
      <alignment horizontal="center"/>
    </xf>
    <xf numFmtId="14" fontId="10" fillId="6" borderId="2" xfId="0" quotePrefix="1" applyNumberFormat="1" applyFont="1" applyFill="1" applyBorder="1" applyAlignment="1" applyProtection="1">
      <alignment horizontal="center"/>
    </xf>
    <xf numFmtId="14" fontId="10" fillId="6" borderId="8" xfId="0" quotePrefix="1" applyNumberFormat="1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20" fontId="13" fillId="8" borderId="5" xfId="0" quotePrefix="1" applyNumberFormat="1" applyFont="1" applyFill="1" applyBorder="1" applyAlignment="1" applyProtection="1">
      <alignment horizontal="center"/>
    </xf>
    <xf numFmtId="14" fontId="11" fillId="4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7"/>
  <sheetViews>
    <sheetView showZeros="0" tabSelected="1" view="pageBreakPreview" zoomScaleNormal="100" zoomScaleSheetLayoutView="100" workbookViewId="0">
      <selection sqref="A1:H1"/>
    </sheetView>
  </sheetViews>
  <sheetFormatPr baseColWidth="10" defaultRowHeight="12.5" x14ac:dyDescent="0.25"/>
  <cols>
    <col min="1" max="1" width="17.7265625" customWidth="1"/>
    <col min="2" max="2" width="0.26953125" customWidth="1"/>
    <col min="3" max="3" width="17.7265625" customWidth="1"/>
    <col min="4" max="4" width="0.26953125" customWidth="1"/>
    <col min="5" max="5" width="22.7265625" customWidth="1"/>
    <col min="6" max="7" width="0.26953125" customWidth="1"/>
    <col min="8" max="8" width="17.453125" style="142" customWidth="1"/>
    <col min="9" max="9" width="7" hidden="1" customWidth="1"/>
    <col min="10" max="10" width="7.453125" hidden="1" customWidth="1"/>
    <col min="11" max="11" width="9" hidden="1" customWidth="1"/>
    <col min="12" max="12" width="7.1796875" hidden="1" customWidth="1"/>
    <col min="13" max="13" width="7.26953125" hidden="1" customWidth="1"/>
    <col min="14" max="14" width="6.1796875" hidden="1" customWidth="1"/>
    <col min="15" max="15" width="12" hidden="1" customWidth="1"/>
    <col min="16" max="16" width="14.26953125" customWidth="1"/>
  </cols>
  <sheetData>
    <row r="1" spans="1:17" x14ac:dyDescent="0.25">
      <c r="A1" s="162"/>
      <c r="B1" s="162"/>
      <c r="C1" s="162"/>
      <c r="D1" s="162"/>
      <c r="E1" s="162"/>
      <c r="F1" s="162"/>
      <c r="G1" s="162"/>
      <c r="H1" s="162"/>
    </row>
    <row r="2" spans="1:17" ht="14" x14ac:dyDescent="0.3">
      <c r="A2" s="164" t="s">
        <v>0</v>
      </c>
      <c r="B2" s="164"/>
      <c r="C2" s="164"/>
      <c r="D2" s="164"/>
      <c r="E2" s="164"/>
      <c r="F2" s="164"/>
      <c r="G2" s="164"/>
      <c r="H2" s="164"/>
    </row>
    <row r="3" spans="1:17" ht="15" x14ac:dyDescent="0.3">
      <c r="A3" s="165" t="s">
        <v>28</v>
      </c>
      <c r="B3" s="165"/>
      <c r="C3" s="165"/>
      <c r="D3" s="165"/>
      <c r="E3" s="165"/>
      <c r="F3" s="165"/>
      <c r="G3" s="165"/>
      <c r="H3" s="165"/>
    </row>
    <row r="4" spans="1:17" x14ac:dyDescent="0.25">
      <c r="A4" s="166" t="s">
        <v>1</v>
      </c>
      <c r="B4" s="166"/>
      <c r="C4" s="166"/>
      <c r="D4" s="166"/>
      <c r="E4" s="166"/>
      <c r="F4" s="166"/>
      <c r="G4" s="166"/>
      <c r="H4" s="166"/>
    </row>
    <row r="5" spans="1:17" ht="14.5" thickBot="1" x14ac:dyDescent="0.35">
      <c r="A5" s="1"/>
      <c r="B5" s="1"/>
      <c r="C5" s="1"/>
      <c r="D5" s="1"/>
      <c r="E5" s="1"/>
      <c r="F5" s="1"/>
      <c r="G5" s="1"/>
      <c r="H5" s="132"/>
    </row>
    <row r="6" spans="1:17" ht="4.1500000000000004" customHeight="1" x14ac:dyDescent="0.3">
      <c r="A6" s="2"/>
      <c r="B6" s="3"/>
      <c r="C6" s="3"/>
      <c r="D6" s="3"/>
      <c r="E6" s="3"/>
      <c r="F6" s="3"/>
      <c r="G6" s="4"/>
      <c r="H6" s="133"/>
    </row>
    <row r="7" spans="1:17" ht="14" x14ac:dyDescent="0.3">
      <c r="A7" s="5" t="s">
        <v>2</v>
      </c>
      <c r="B7" s="6"/>
      <c r="C7" s="6" t="s">
        <v>3</v>
      </c>
      <c r="D7" s="6"/>
      <c r="E7" s="7" t="s">
        <v>4</v>
      </c>
      <c r="F7" s="7"/>
      <c r="G7" s="8"/>
      <c r="H7" s="134" t="s">
        <v>5</v>
      </c>
    </row>
    <row r="8" spans="1:17" ht="4.1500000000000004" customHeight="1" thickBot="1" x14ac:dyDescent="0.35">
      <c r="A8" s="9"/>
      <c r="B8" s="10"/>
      <c r="C8" s="10"/>
      <c r="D8" s="10"/>
      <c r="E8" s="10"/>
      <c r="F8" s="10"/>
      <c r="G8" s="11"/>
      <c r="H8" s="135"/>
    </row>
    <row r="9" spans="1:17" ht="13" thickBot="1" x14ac:dyDescent="0.3">
      <c r="A9" s="78"/>
      <c r="B9" s="20"/>
      <c r="C9" s="19"/>
      <c r="D9" s="19"/>
      <c r="E9" s="19"/>
      <c r="F9" s="19"/>
      <c r="G9" s="19"/>
      <c r="H9" s="136"/>
      <c r="J9" s="40" t="s">
        <v>17</v>
      </c>
      <c r="K9" s="40" t="s">
        <v>18</v>
      </c>
      <c r="L9" s="40" t="s">
        <v>19</v>
      </c>
      <c r="M9" s="40" t="s">
        <v>20</v>
      </c>
      <c r="N9" s="40" t="s">
        <v>21</v>
      </c>
    </row>
    <row r="10" spans="1:17" x14ac:dyDescent="0.25">
      <c r="A10" s="160" t="s">
        <v>38</v>
      </c>
      <c r="B10" s="161"/>
      <c r="C10" s="161"/>
      <c r="D10" s="161"/>
      <c r="E10" s="161"/>
      <c r="F10" s="109"/>
      <c r="G10" s="109"/>
      <c r="H10" s="137" t="s">
        <v>49</v>
      </c>
      <c r="I10">
        <v>1</v>
      </c>
      <c r="J10" s="40"/>
      <c r="K10" s="40"/>
      <c r="L10" s="40"/>
      <c r="M10" s="40"/>
      <c r="N10" s="40"/>
    </row>
    <row r="11" spans="1:17" x14ac:dyDescent="0.25">
      <c r="A11" s="89">
        <v>44816</v>
      </c>
      <c r="B11" s="86"/>
      <c r="C11" s="122">
        <v>0.39583333333333331</v>
      </c>
      <c r="D11" s="87"/>
      <c r="E11" s="17" t="s">
        <v>7</v>
      </c>
      <c r="F11" s="85"/>
      <c r="G11" s="8"/>
      <c r="H11" s="170" t="s">
        <v>64</v>
      </c>
      <c r="J11" s="40">
        <f t="shared" ref="J11" si="0">IF(E11="kuujjuaq",1,0)</f>
        <v>1</v>
      </c>
      <c r="K11" s="40">
        <f t="shared" ref="K11" si="1">IF(E11="kangiqsualujjuaq",1,0)</f>
        <v>0</v>
      </c>
      <c r="L11" s="40">
        <f t="shared" ref="L11" si="2">IF(E11="kangirsuk",1,0)</f>
        <v>0</v>
      </c>
      <c r="M11" s="40">
        <f t="shared" ref="M11" si="3">IF(E11="quaqtaq",1,0)</f>
        <v>0</v>
      </c>
      <c r="N11" s="40">
        <f t="shared" ref="N11" si="4">IF(E11="kangiqsujuaq",1,0)</f>
        <v>0</v>
      </c>
    </row>
    <row r="12" spans="1:17" x14ac:dyDescent="0.25">
      <c r="A12" s="89">
        <v>44817</v>
      </c>
      <c r="B12" s="86"/>
      <c r="C12" s="37">
        <v>0.39583333333333331</v>
      </c>
      <c r="D12" s="87"/>
      <c r="E12" s="17" t="s">
        <v>7</v>
      </c>
      <c r="F12" s="85"/>
      <c r="G12" s="85"/>
      <c r="H12" s="170"/>
      <c r="J12" s="40">
        <f t="shared" ref="J12:J75" si="5">IF(E12="kuujjuaq",1,0)</f>
        <v>1</v>
      </c>
      <c r="K12" s="40">
        <f t="shared" ref="K12:K75" si="6">IF(E12="kangiqsualujjuaq",1,0)</f>
        <v>0</v>
      </c>
      <c r="L12" s="40">
        <f t="shared" ref="L12:L75" si="7">IF(E12="kangirsuk",1,0)</f>
        <v>0</v>
      </c>
      <c r="M12" s="40">
        <f t="shared" ref="M12:M75" si="8">IF(E12="quaqtaq",1,0)</f>
        <v>0</v>
      </c>
      <c r="N12" s="40">
        <f t="shared" ref="N12:N75" si="9">IF(E12="kangiqsujuaq",1,0)</f>
        <v>0</v>
      </c>
    </row>
    <row r="13" spans="1:17" x14ac:dyDescent="0.25">
      <c r="A13" s="89">
        <v>44818</v>
      </c>
      <c r="B13" s="86"/>
      <c r="C13" s="37">
        <v>0.39583333333333331</v>
      </c>
      <c r="D13" s="87"/>
      <c r="E13" s="17" t="s">
        <v>7</v>
      </c>
      <c r="F13" s="85"/>
      <c r="G13" s="85"/>
      <c r="H13" s="170"/>
      <c r="J13" s="40">
        <f t="shared" si="5"/>
        <v>1</v>
      </c>
      <c r="K13" s="40">
        <f t="shared" si="6"/>
        <v>0</v>
      </c>
      <c r="L13" s="40">
        <f t="shared" si="7"/>
        <v>0</v>
      </c>
      <c r="M13" s="40">
        <f t="shared" si="8"/>
        <v>0</v>
      </c>
      <c r="N13" s="40">
        <f t="shared" si="9"/>
        <v>0</v>
      </c>
    </row>
    <row r="14" spans="1:17" x14ac:dyDescent="0.25">
      <c r="A14" s="89">
        <v>44819</v>
      </c>
      <c r="B14" s="86"/>
      <c r="C14" s="14" t="s">
        <v>8</v>
      </c>
      <c r="D14" s="87"/>
      <c r="E14" s="17" t="s">
        <v>7</v>
      </c>
      <c r="F14" s="85"/>
      <c r="G14" s="85"/>
      <c r="H14" s="170"/>
      <c r="J14" s="40">
        <f t="shared" si="5"/>
        <v>1</v>
      </c>
      <c r="K14" s="40">
        <f t="shared" si="6"/>
        <v>0</v>
      </c>
      <c r="L14" s="40">
        <f t="shared" si="7"/>
        <v>0</v>
      </c>
      <c r="M14" s="40">
        <f t="shared" si="8"/>
        <v>0</v>
      </c>
      <c r="N14" s="40">
        <f t="shared" si="9"/>
        <v>0</v>
      </c>
      <c r="Q14" s="55"/>
    </row>
    <row r="15" spans="1:17" ht="13" thickBot="1" x14ac:dyDescent="0.3">
      <c r="A15" s="90">
        <v>44820</v>
      </c>
      <c r="B15" s="91"/>
      <c r="C15" s="92" t="s">
        <v>8</v>
      </c>
      <c r="D15" s="93"/>
      <c r="E15" s="94" t="s">
        <v>7</v>
      </c>
      <c r="F15" s="95"/>
      <c r="G15" s="95"/>
      <c r="H15" s="171"/>
      <c r="J15" s="40">
        <f t="shared" si="5"/>
        <v>1</v>
      </c>
      <c r="K15" s="40">
        <f t="shared" si="6"/>
        <v>0</v>
      </c>
      <c r="L15" s="40">
        <f t="shared" si="7"/>
        <v>0</v>
      </c>
      <c r="M15" s="40">
        <f t="shared" si="8"/>
        <v>0</v>
      </c>
      <c r="N15" s="40">
        <f t="shared" si="9"/>
        <v>0</v>
      </c>
    </row>
    <row r="16" spans="1:17" ht="13" thickBot="1" x14ac:dyDescent="0.3">
      <c r="A16" s="21"/>
      <c r="B16" s="15"/>
      <c r="C16" s="21"/>
      <c r="D16" s="16"/>
      <c r="E16" s="48"/>
      <c r="F16" s="18"/>
      <c r="G16" s="18"/>
      <c r="H16" s="138"/>
      <c r="J16" s="40">
        <f t="shared" si="5"/>
        <v>0</v>
      </c>
      <c r="K16" s="40">
        <f t="shared" si="6"/>
        <v>0</v>
      </c>
      <c r="L16" s="40">
        <f t="shared" si="7"/>
        <v>0</v>
      </c>
      <c r="M16" s="40">
        <f t="shared" si="8"/>
        <v>0</v>
      </c>
      <c r="N16" s="40">
        <f t="shared" si="9"/>
        <v>0</v>
      </c>
    </row>
    <row r="17" spans="1:25" x14ac:dyDescent="0.25">
      <c r="A17" s="98">
        <v>44837</v>
      </c>
      <c r="B17" s="99"/>
      <c r="C17" s="100" t="s">
        <v>6</v>
      </c>
      <c r="D17" s="101"/>
      <c r="E17" s="99" t="s">
        <v>7</v>
      </c>
      <c r="F17" s="88"/>
      <c r="G17" s="88"/>
      <c r="H17" s="137" t="s">
        <v>50</v>
      </c>
      <c r="I17">
        <v>1</v>
      </c>
      <c r="J17" s="40">
        <f t="shared" si="5"/>
        <v>1</v>
      </c>
      <c r="K17" s="40">
        <f t="shared" si="6"/>
        <v>0</v>
      </c>
      <c r="L17" s="40">
        <f t="shared" si="7"/>
        <v>0</v>
      </c>
      <c r="M17" s="40">
        <f t="shared" si="8"/>
        <v>0</v>
      </c>
      <c r="N17" s="40">
        <f t="shared" si="9"/>
        <v>0</v>
      </c>
      <c r="O17" s="53">
        <f>IF(E17="flottant",1,0)</f>
        <v>0</v>
      </c>
    </row>
    <row r="18" spans="1:25" x14ac:dyDescent="0.25">
      <c r="A18" s="89">
        <f>A17+1</f>
        <v>44838</v>
      </c>
      <c r="B18" s="17"/>
      <c r="C18" s="37">
        <v>0.41666666666666669</v>
      </c>
      <c r="D18" s="87"/>
      <c r="E18" s="17" t="s">
        <v>10</v>
      </c>
      <c r="F18" s="85"/>
      <c r="G18" s="85"/>
      <c r="H18" s="157" t="s">
        <v>46</v>
      </c>
      <c r="J18" s="40">
        <f t="shared" si="5"/>
        <v>0</v>
      </c>
      <c r="K18" s="40">
        <f t="shared" si="6"/>
        <v>0</v>
      </c>
      <c r="L18" s="40">
        <f t="shared" si="7"/>
        <v>0</v>
      </c>
      <c r="M18" s="40">
        <f t="shared" si="8"/>
        <v>0</v>
      </c>
      <c r="N18" s="40">
        <f t="shared" si="9"/>
        <v>1</v>
      </c>
      <c r="O18" s="53">
        <f t="shared" ref="O18:O21" si="10">IF(E18="flottant",1,0)</f>
        <v>0</v>
      </c>
    </row>
    <row r="19" spans="1:25" x14ac:dyDescent="0.25">
      <c r="A19" s="89">
        <f>A18+1</f>
        <v>44839</v>
      </c>
      <c r="B19" s="17"/>
      <c r="C19" s="37">
        <v>0.41666666666666669</v>
      </c>
      <c r="D19" s="87"/>
      <c r="E19" s="17" t="s">
        <v>10</v>
      </c>
      <c r="F19" s="85"/>
      <c r="G19" s="85"/>
      <c r="H19" s="158"/>
      <c r="J19" s="40">
        <f t="shared" si="5"/>
        <v>0</v>
      </c>
      <c r="K19" s="40">
        <f t="shared" si="6"/>
        <v>0</v>
      </c>
      <c r="L19" s="40">
        <f t="shared" si="7"/>
        <v>0</v>
      </c>
      <c r="M19" s="40">
        <f t="shared" si="8"/>
        <v>0</v>
      </c>
      <c r="N19" s="40">
        <f t="shared" si="9"/>
        <v>1</v>
      </c>
      <c r="O19" s="54">
        <f t="shared" si="10"/>
        <v>0</v>
      </c>
    </row>
    <row r="20" spans="1:25" x14ac:dyDescent="0.25">
      <c r="A20" s="89">
        <f>A19+1</f>
        <v>44840</v>
      </c>
      <c r="B20" s="17"/>
      <c r="C20" s="37">
        <v>0.41666666666666669</v>
      </c>
      <c r="D20" s="87"/>
      <c r="E20" s="17" t="s">
        <v>10</v>
      </c>
      <c r="F20" s="85"/>
      <c r="G20" s="85"/>
      <c r="H20" s="158"/>
      <c r="J20" s="40">
        <f t="shared" si="5"/>
        <v>0</v>
      </c>
      <c r="K20" s="40">
        <f t="shared" si="6"/>
        <v>0</v>
      </c>
      <c r="L20" s="40">
        <f t="shared" si="7"/>
        <v>0</v>
      </c>
      <c r="M20" s="40">
        <f t="shared" si="8"/>
        <v>0</v>
      </c>
      <c r="N20" s="40">
        <f t="shared" si="9"/>
        <v>1</v>
      </c>
      <c r="O20" s="53">
        <f t="shared" si="10"/>
        <v>0</v>
      </c>
    </row>
    <row r="21" spans="1:25" ht="13" thickBot="1" x14ac:dyDescent="0.3">
      <c r="A21" s="90">
        <f>A20+1</f>
        <v>44841</v>
      </c>
      <c r="B21" s="94"/>
      <c r="C21" s="92" t="s">
        <v>8</v>
      </c>
      <c r="D21" s="93"/>
      <c r="E21" s="94" t="s">
        <v>7</v>
      </c>
      <c r="F21" s="95"/>
      <c r="G21" s="95"/>
      <c r="H21" s="159"/>
      <c r="J21" s="40">
        <f t="shared" si="5"/>
        <v>1</v>
      </c>
      <c r="K21" s="40">
        <f t="shared" si="6"/>
        <v>0</v>
      </c>
      <c r="L21" s="40">
        <f t="shared" si="7"/>
        <v>0</v>
      </c>
      <c r="M21" s="40">
        <f t="shared" si="8"/>
        <v>0</v>
      </c>
      <c r="N21" s="40">
        <f t="shared" si="9"/>
        <v>0</v>
      </c>
      <c r="O21" s="53">
        <f t="shared" si="10"/>
        <v>0</v>
      </c>
    </row>
    <row r="22" spans="1:25" ht="13" thickBot="1" x14ac:dyDescent="0.3">
      <c r="A22" s="21"/>
      <c r="B22" s="15"/>
      <c r="C22" s="21"/>
      <c r="D22" s="16"/>
      <c r="E22" s="48"/>
      <c r="F22" s="18"/>
      <c r="G22" s="18"/>
      <c r="H22" s="138"/>
      <c r="J22" s="40">
        <f t="shared" si="5"/>
        <v>0</v>
      </c>
      <c r="K22" s="40">
        <f t="shared" si="6"/>
        <v>0</v>
      </c>
      <c r="L22" s="40">
        <f t="shared" si="7"/>
        <v>0</v>
      </c>
      <c r="M22" s="40">
        <f t="shared" si="8"/>
        <v>0</v>
      </c>
      <c r="N22" s="40">
        <f t="shared" si="9"/>
        <v>0</v>
      </c>
    </row>
    <row r="23" spans="1:25" x14ac:dyDescent="0.25">
      <c r="A23" s="98">
        <v>44858</v>
      </c>
      <c r="B23" s="99"/>
      <c r="C23" s="118" t="s">
        <v>6</v>
      </c>
      <c r="D23" s="119"/>
      <c r="E23" s="117" t="s">
        <v>7</v>
      </c>
      <c r="F23" s="88"/>
      <c r="G23" s="88"/>
      <c r="H23" s="137" t="s">
        <v>51</v>
      </c>
      <c r="I23">
        <v>1</v>
      </c>
      <c r="J23" s="40">
        <f t="shared" si="5"/>
        <v>1</v>
      </c>
      <c r="K23" s="40">
        <f t="shared" si="6"/>
        <v>0</v>
      </c>
      <c r="L23" s="40">
        <f t="shared" si="7"/>
        <v>0</v>
      </c>
      <c r="M23" s="40">
        <f t="shared" si="8"/>
        <v>0</v>
      </c>
      <c r="N23" s="40">
        <f t="shared" si="9"/>
        <v>0</v>
      </c>
      <c r="O23" s="53">
        <f>IF(E23="flottant",1,0)</f>
        <v>0</v>
      </c>
    </row>
    <row r="24" spans="1:25" x14ac:dyDescent="0.25">
      <c r="A24" s="89">
        <f>A23+1</f>
        <v>44859</v>
      </c>
      <c r="B24" s="17"/>
      <c r="C24" s="122">
        <v>0.41666666666666669</v>
      </c>
      <c r="D24" s="123"/>
      <c r="E24" s="121" t="s">
        <v>11</v>
      </c>
      <c r="F24" s="85"/>
      <c r="G24" s="85"/>
      <c r="H24" s="157" t="s">
        <v>45</v>
      </c>
      <c r="J24" s="40">
        <f t="shared" si="5"/>
        <v>0</v>
      </c>
      <c r="K24" s="40">
        <f t="shared" si="6"/>
        <v>0</v>
      </c>
      <c r="L24" s="40">
        <f t="shared" si="7"/>
        <v>1</v>
      </c>
      <c r="M24" s="40">
        <f t="shared" si="8"/>
        <v>0</v>
      </c>
      <c r="N24" s="40">
        <f t="shared" si="9"/>
        <v>0</v>
      </c>
      <c r="O24" s="53">
        <f t="shared" ref="O24:O27" si="11">IF(E24="flottant",1,0)</f>
        <v>0</v>
      </c>
    </row>
    <row r="25" spans="1:25" x14ac:dyDescent="0.25">
      <c r="A25" s="89">
        <f>A24+1</f>
        <v>44860</v>
      </c>
      <c r="B25" s="17"/>
      <c r="C25" s="122">
        <v>0.41666666666666669</v>
      </c>
      <c r="D25" s="123"/>
      <c r="E25" s="121" t="s">
        <v>11</v>
      </c>
      <c r="F25" s="85"/>
      <c r="G25" s="85"/>
      <c r="H25" s="158"/>
      <c r="J25" s="40">
        <f t="shared" si="5"/>
        <v>0</v>
      </c>
      <c r="K25" s="40">
        <f t="shared" si="6"/>
        <v>0</v>
      </c>
      <c r="L25" s="40">
        <f t="shared" si="7"/>
        <v>1</v>
      </c>
      <c r="M25" s="40">
        <f t="shared" si="8"/>
        <v>0</v>
      </c>
      <c r="N25" s="40">
        <f t="shared" si="9"/>
        <v>0</v>
      </c>
      <c r="O25" s="54">
        <f t="shared" si="11"/>
        <v>0</v>
      </c>
    </row>
    <row r="26" spans="1:25" x14ac:dyDescent="0.25">
      <c r="A26" s="89">
        <f>A25+1</f>
        <v>44861</v>
      </c>
      <c r="B26" s="17"/>
      <c r="C26" s="128" t="s">
        <v>8</v>
      </c>
      <c r="D26" s="123"/>
      <c r="E26" s="121" t="s">
        <v>7</v>
      </c>
      <c r="F26" s="85"/>
      <c r="G26" s="85"/>
      <c r="H26" s="158"/>
      <c r="J26" s="40">
        <f t="shared" si="5"/>
        <v>1</v>
      </c>
      <c r="K26" s="40">
        <f t="shared" si="6"/>
        <v>0</v>
      </c>
      <c r="L26" s="40">
        <f t="shared" si="7"/>
        <v>0</v>
      </c>
      <c r="M26" s="40">
        <f t="shared" si="8"/>
        <v>0</v>
      </c>
      <c r="N26" s="40">
        <f t="shared" si="9"/>
        <v>0</v>
      </c>
      <c r="O26" s="53">
        <f t="shared" si="11"/>
        <v>0</v>
      </c>
    </row>
    <row r="27" spans="1:25" ht="13" thickBot="1" x14ac:dyDescent="0.3">
      <c r="A27" s="90">
        <f>A26+1</f>
        <v>44862</v>
      </c>
      <c r="B27" s="94"/>
      <c r="C27" s="92" t="s">
        <v>8</v>
      </c>
      <c r="D27" s="93"/>
      <c r="E27" s="94" t="s">
        <v>7</v>
      </c>
      <c r="F27" s="95"/>
      <c r="G27" s="95"/>
      <c r="H27" s="159"/>
      <c r="J27" s="40">
        <f t="shared" si="5"/>
        <v>1</v>
      </c>
      <c r="K27" s="40">
        <f t="shared" si="6"/>
        <v>0</v>
      </c>
      <c r="L27" s="40">
        <f t="shared" si="7"/>
        <v>0</v>
      </c>
      <c r="M27" s="40">
        <f t="shared" si="8"/>
        <v>0</v>
      </c>
      <c r="N27" s="40">
        <f t="shared" si="9"/>
        <v>0</v>
      </c>
      <c r="O27" s="53">
        <f t="shared" si="11"/>
        <v>0</v>
      </c>
    </row>
    <row r="28" spans="1:25" x14ac:dyDescent="0.25">
      <c r="A28" s="167"/>
      <c r="B28" s="167"/>
      <c r="C28" s="167"/>
      <c r="D28" s="167"/>
      <c r="E28" s="167"/>
      <c r="F28" s="167"/>
      <c r="G28" s="167"/>
      <c r="H28" s="167"/>
      <c r="J28" s="40">
        <f t="shared" si="5"/>
        <v>0</v>
      </c>
      <c r="K28" s="40">
        <f t="shared" si="6"/>
        <v>0</v>
      </c>
      <c r="L28" s="40">
        <f t="shared" si="7"/>
        <v>0</v>
      </c>
      <c r="M28" s="40">
        <f t="shared" si="8"/>
        <v>0</v>
      </c>
      <c r="N28" s="40">
        <f t="shared" si="9"/>
        <v>0</v>
      </c>
      <c r="R28" s="21"/>
      <c r="S28" s="15"/>
      <c r="T28" s="21"/>
      <c r="U28" s="16"/>
      <c r="V28" s="48"/>
      <c r="W28" s="18"/>
      <c r="X28" s="18"/>
      <c r="Y28" s="42"/>
    </row>
    <row r="29" spans="1:25" x14ac:dyDescent="0.25">
      <c r="A29" s="58" t="s">
        <v>29</v>
      </c>
      <c r="B29" s="70"/>
      <c r="C29" s="71">
        <v>0.58333333333333337</v>
      </c>
      <c r="D29" s="72"/>
      <c r="E29" s="60" t="s">
        <v>7</v>
      </c>
      <c r="F29" s="70"/>
      <c r="G29" s="70"/>
      <c r="H29" s="139" t="s">
        <v>24</v>
      </c>
      <c r="J29" s="40">
        <f t="shared" si="5"/>
        <v>1</v>
      </c>
      <c r="K29" s="40">
        <f t="shared" si="6"/>
        <v>0</v>
      </c>
      <c r="L29" s="40">
        <f t="shared" si="7"/>
        <v>0</v>
      </c>
      <c r="M29" s="40">
        <f t="shared" si="8"/>
        <v>0</v>
      </c>
      <c r="N29" s="40">
        <f t="shared" si="9"/>
        <v>0</v>
      </c>
      <c r="O29" s="53">
        <f>IF(E29="flottant",1,0)</f>
        <v>0</v>
      </c>
    </row>
    <row r="30" spans="1:25" x14ac:dyDescent="0.25">
      <c r="A30" s="56">
        <f>A29+1</f>
        <v>44866</v>
      </c>
      <c r="B30" s="73"/>
      <c r="C30" s="57">
        <v>0.39583333333333331</v>
      </c>
      <c r="D30" s="72"/>
      <c r="E30" s="60" t="s">
        <v>7</v>
      </c>
      <c r="F30" s="74"/>
      <c r="G30" s="70"/>
      <c r="H30" s="76"/>
      <c r="J30" s="40">
        <f t="shared" si="5"/>
        <v>1</v>
      </c>
      <c r="K30" s="40">
        <f t="shared" si="6"/>
        <v>0</v>
      </c>
      <c r="L30" s="40">
        <f t="shared" si="7"/>
        <v>0</v>
      </c>
      <c r="M30" s="40">
        <f t="shared" si="8"/>
        <v>0</v>
      </c>
      <c r="N30" s="40">
        <f t="shared" si="9"/>
        <v>0</v>
      </c>
      <c r="O30" s="53">
        <f t="shared" ref="O30:O33" si="12">IF(E30="flottant",1,0)</f>
        <v>0</v>
      </c>
    </row>
    <row r="31" spans="1:25" x14ac:dyDescent="0.25">
      <c r="A31" s="58">
        <f>A30+1</f>
        <v>44867</v>
      </c>
      <c r="B31" s="73"/>
      <c r="C31" s="59" t="s">
        <v>8</v>
      </c>
      <c r="D31" s="72"/>
      <c r="E31" s="60" t="s">
        <v>7</v>
      </c>
      <c r="F31" s="70"/>
      <c r="G31" s="70"/>
      <c r="H31" s="61"/>
      <c r="J31" s="40">
        <f t="shared" si="5"/>
        <v>1</v>
      </c>
      <c r="K31" s="40">
        <f t="shared" si="6"/>
        <v>0</v>
      </c>
      <c r="L31" s="40">
        <f t="shared" si="7"/>
        <v>0</v>
      </c>
      <c r="M31" s="40">
        <f t="shared" si="8"/>
        <v>0</v>
      </c>
      <c r="N31" s="40">
        <f t="shared" si="9"/>
        <v>0</v>
      </c>
      <c r="O31" s="54">
        <f t="shared" si="12"/>
        <v>0</v>
      </c>
    </row>
    <row r="32" spans="1:25" x14ac:dyDescent="0.25">
      <c r="A32" s="58">
        <f>A31+1</f>
        <v>44868</v>
      </c>
      <c r="B32" s="73"/>
      <c r="C32" s="59" t="s">
        <v>8</v>
      </c>
      <c r="D32" s="72"/>
      <c r="E32" s="60" t="s">
        <v>7</v>
      </c>
      <c r="F32" s="70"/>
      <c r="G32" s="70"/>
      <c r="H32" s="140"/>
      <c r="J32" s="40">
        <f t="shared" si="5"/>
        <v>1</v>
      </c>
      <c r="K32" s="40">
        <f t="shared" si="6"/>
        <v>0</v>
      </c>
      <c r="L32" s="40">
        <f t="shared" si="7"/>
        <v>0</v>
      </c>
      <c r="M32" s="40">
        <f t="shared" si="8"/>
        <v>0</v>
      </c>
      <c r="N32" s="40">
        <f t="shared" si="9"/>
        <v>0</v>
      </c>
      <c r="O32" s="53">
        <f t="shared" si="12"/>
        <v>0</v>
      </c>
    </row>
    <row r="33" spans="1:15" x14ac:dyDescent="0.25">
      <c r="A33" s="58">
        <f>A32+1</f>
        <v>44869</v>
      </c>
      <c r="B33" s="73"/>
      <c r="C33" s="59" t="s">
        <v>8</v>
      </c>
      <c r="D33" s="72"/>
      <c r="E33" s="60" t="s">
        <v>7</v>
      </c>
      <c r="F33" s="70"/>
      <c r="G33" s="70"/>
      <c r="H33" s="139" t="s">
        <v>23</v>
      </c>
      <c r="J33" s="40">
        <f t="shared" si="5"/>
        <v>1</v>
      </c>
      <c r="K33" s="40">
        <f t="shared" si="6"/>
        <v>0</v>
      </c>
      <c r="L33" s="40">
        <f t="shared" si="7"/>
        <v>0</v>
      </c>
      <c r="M33" s="40">
        <f t="shared" si="8"/>
        <v>0</v>
      </c>
      <c r="N33" s="40">
        <f t="shared" si="9"/>
        <v>0</v>
      </c>
      <c r="O33" s="53">
        <f t="shared" si="12"/>
        <v>0</v>
      </c>
    </row>
    <row r="34" spans="1:15" x14ac:dyDescent="0.25">
      <c r="A34" s="21"/>
      <c r="B34" s="15"/>
      <c r="C34" s="21"/>
      <c r="D34" s="16"/>
      <c r="E34" s="48"/>
      <c r="F34" s="18"/>
      <c r="G34" s="18"/>
      <c r="H34" s="138"/>
      <c r="J34" s="40">
        <f t="shared" si="5"/>
        <v>0</v>
      </c>
      <c r="K34" s="40">
        <f t="shared" si="6"/>
        <v>0</v>
      </c>
      <c r="L34" s="40">
        <f t="shared" si="7"/>
        <v>0</v>
      </c>
      <c r="M34" s="40">
        <f t="shared" si="8"/>
        <v>0</v>
      </c>
      <c r="N34" s="40">
        <f t="shared" si="9"/>
        <v>0</v>
      </c>
    </row>
    <row r="35" spans="1:15" x14ac:dyDescent="0.25">
      <c r="A35" s="59">
        <v>44872</v>
      </c>
      <c r="B35" s="70"/>
      <c r="C35" s="172">
        <v>0.58333333333333337</v>
      </c>
      <c r="D35" s="72"/>
      <c r="E35" s="60" t="s">
        <v>7</v>
      </c>
      <c r="F35" s="70"/>
      <c r="G35" s="70"/>
      <c r="H35" s="139" t="s">
        <v>25</v>
      </c>
      <c r="J35" s="40">
        <f t="shared" si="5"/>
        <v>1</v>
      </c>
      <c r="K35" s="40">
        <f t="shared" si="6"/>
        <v>0</v>
      </c>
      <c r="L35" s="40">
        <f t="shared" si="7"/>
        <v>0</v>
      </c>
      <c r="M35" s="40">
        <f t="shared" si="8"/>
        <v>0</v>
      </c>
      <c r="N35" s="40">
        <f t="shared" si="9"/>
        <v>0</v>
      </c>
    </row>
    <row r="36" spans="1:15" x14ac:dyDescent="0.25">
      <c r="A36" s="75">
        <f>A35+1</f>
        <v>44873</v>
      </c>
      <c r="B36" s="73"/>
      <c r="C36" s="57" t="s">
        <v>8</v>
      </c>
      <c r="D36" s="72"/>
      <c r="E36" s="60" t="s">
        <v>7</v>
      </c>
      <c r="F36" s="74"/>
      <c r="G36" s="70"/>
      <c r="H36" s="76"/>
      <c r="J36" s="40">
        <f t="shared" si="5"/>
        <v>1</v>
      </c>
      <c r="K36" s="40">
        <f t="shared" si="6"/>
        <v>0</v>
      </c>
      <c r="L36" s="40">
        <f t="shared" si="7"/>
        <v>0</v>
      </c>
      <c r="M36" s="40">
        <f t="shared" si="8"/>
        <v>0</v>
      </c>
      <c r="N36" s="40">
        <f t="shared" si="9"/>
        <v>0</v>
      </c>
    </row>
    <row r="37" spans="1:15" x14ac:dyDescent="0.25">
      <c r="A37" s="59">
        <f>A36+1</f>
        <v>44874</v>
      </c>
      <c r="B37" s="73"/>
      <c r="C37" s="59" t="s">
        <v>8</v>
      </c>
      <c r="D37" s="72"/>
      <c r="E37" s="60" t="s">
        <v>7</v>
      </c>
      <c r="F37" s="70"/>
      <c r="G37" s="70"/>
      <c r="H37" s="61"/>
      <c r="J37" s="40">
        <f t="shared" si="5"/>
        <v>1</v>
      </c>
      <c r="K37" s="40">
        <f t="shared" si="6"/>
        <v>0</v>
      </c>
      <c r="L37" s="40">
        <f t="shared" si="7"/>
        <v>0</v>
      </c>
      <c r="M37" s="40">
        <f t="shared" si="8"/>
        <v>0</v>
      </c>
      <c r="N37" s="40">
        <f t="shared" si="9"/>
        <v>0</v>
      </c>
    </row>
    <row r="38" spans="1:15" x14ac:dyDescent="0.25">
      <c r="A38" s="59">
        <f>A37+1</f>
        <v>44875</v>
      </c>
      <c r="B38" s="73"/>
      <c r="C38" s="59" t="s">
        <v>8</v>
      </c>
      <c r="D38" s="72"/>
      <c r="E38" s="60" t="s">
        <v>7</v>
      </c>
      <c r="F38" s="70"/>
      <c r="G38" s="70"/>
      <c r="H38" s="140"/>
      <c r="J38" s="40">
        <f t="shared" si="5"/>
        <v>1</v>
      </c>
      <c r="K38" s="40">
        <f t="shared" si="6"/>
        <v>0</v>
      </c>
      <c r="L38" s="40">
        <f t="shared" si="7"/>
        <v>0</v>
      </c>
      <c r="M38" s="40">
        <f t="shared" si="8"/>
        <v>0</v>
      </c>
      <c r="N38" s="40">
        <f t="shared" si="9"/>
        <v>0</v>
      </c>
    </row>
    <row r="39" spans="1:15" x14ac:dyDescent="0.25">
      <c r="A39" s="59">
        <f>A38+1</f>
        <v>44876</v>
      </c>
      <c r="B39" s="73"/>
      <c r="C39" s="59" t="s">
        <v>8</v>
      </c>
      <c r="D39" s="72"/>
      <c r="E39" s="60" t="s">
        <v>7</v>
      </c>
      <c r="F39" s="70"/>
      <c r="G39" s="70"/>
      <c r="H39" s="139" t="s">
        <v>23</v>
      </c>
      <c r="J39" s="40">
        <f t="shared" si="5"/>
        <v>1</v>
      </c>
      <c r="K39" s="40">
        <f t="shared" si="6"/>
        <v>0</v>
      </c>
      <c r="L39" s="40">
        <f t="shared" si="7"/>
        <v>0</v>
      </c>
      <c r="M39" s="40">
        <f t="shared" si="8"/>
        <v>0</v>
      </c>
      <c r="N39" s="40">
        <f t="shared" si="9"/>
        <v>0</v>
      </c>
    </row>
    <row r="40" spans="1:15" x14ac:dyDescent="0.25">
      <c r="A40" s="21"/>
      <c r="B40" s="15"/>
      <c r="C40" s="21"/>
      <c r="D40" s="16"/>
      <c r="E40" s="48"/>
      <c r="F40" s="18"/>
      <c r="G40" s="18"/>
      <c r="H40" s="138"/>
      <c r="J40" s="40">
        <f t="shared" si="5"/>
        <v>0</v>
      </c>
      <c r="K40" s="40">
        <f t="shared" si="6"/>
        <v>0</v>
      </c>
      <c r="L40" s="40">
        <f t="shared" si="7"/>
        <v>0</v>
      </c>
      <c r="M40" s="40">
        <f t="shared" si="8"/>
        <v>0</v>
      </c>
      <c r="N40" s="40">
        <f t="shared" si="9"/>
        <v>0</v>
      </c>
    </row>
    <row r="41" spans="1:15" x14ac:dyDescent="0.25">
      <c r="A41" s="59">
        <v>44879</v>
      </c>
      <c r="B41" s="70"/>
      <c r="C41" s="71" t="s">
        <v>6</v>
      </c>
      <c r="D41" s="72"/>
      <c r="E41" s="60" t="s">
        <v>7</v>
      </c>
      <c r="F41" s="70"/>
      <c r="G41" s="70"/>
      <c r="H41" s="139" t="s">
        <v>26</v>
      </c>
      <c r="J41" s="40">
        <f t="shared" si="5"/>
        <v>1</v>
      </c>
      <c r="K41" s="40">
        <f t="shared" si="6"/>
        <v>0</v>
      </c>
      <c r="L41" s="40">
        <f t="shared" si="7"/>
        <v>0</v>
      </c>
      <c r="M41" s="40">
        <f t="shared" si="8"/>
        <v>0</v>
      </c>
      <c r="N41" s="40">
        <f t="shared" si="9"/>
        <v>0</v>
      </c>
    </row>
    <row r="42" spans="1:15" x14ac:dyDescent="0.25">
      <c r="A42" s="75">
        <f>A41+1</f>
        <v>44880</v>
      </c>
      <c r="B42" s="73"/>
      <c r="C42" s="57" t="s">
        <v>8</v>
      </c>
      <c r="D42" s="72"/>
      <c r="E42" s="60" t="s">
        <v>7</v>
      </c>
      <c r="F42" s="74"/>
      <c r="G42" s="70"/>
      <c r="H42" s="76"/>
      <c r="J42" s="40">
        <f t="shared" si="5"/>
        <v>1</v>
      </c>
      <c r="K42" s="40">
        <f t="shared" si="6"/>
        <v>0</v>
      </c>
      <c r="L42" s="40">
        <f t="shared" si="7"/>
        <v>0</v>
      </c>
      <c r="M42" s="40">
        <f t="shared" si="8"/>
        <v>0</v>
      </c>
      <c r="N42" s="40">
        <f t="shared" si="9"/>
        <v>0</v>
      </c>
    </row>
    <row r="43" spans="1:15" x14ac:dyDescent="0.25">
      <c r="A43" s="59">
        <f t="shared" ref="A43:A45" si="13">A42+1</f>
        <v>44881</v>
      </c>
      <c r="B43" s="73"/>
      <c r="C43" s="59" t="s">
        <v>8</v>
      </c>
      <c r="D43" s="72"/>
      <c r="E43" s="60" t="s">
        <v>7</v>
      </c>
      <c r="F43" s="70"/>
      <c r="G43" s="70"/>
      <c r="H43" s="61"/>
      <c r="J43" s="40">
        <f t="shared" si="5"/>
        <v>1</v>
      </c>
      <c r="K43" s="40">
        <f t="shared" si="6"/>
        <v>0</v>
      </c>
      <c r="L43" s="40">
        <f t="shared" si="7"/>
        <v>0</v>
      </c>
      <c r="M43" s="40">
        <f t="shared" si="8"/>
        <v>0</v>
      </c>
      <c r="N43" s="40">
        <f t="shared" si="9"/>
        <v>0</v>
      </c>
    </row>
    <row r="44" spans="1:15" x14ac:dyDescent="0.25">
      <c r="A44" s="59">
        <f t="shared" si="13"/>
        <v>44882</v>
      </c>
      <c r="B44" s="73"/>
      <c r="C44" s="59" t="s">
        <v>8</v>
      </c>
      <c r="D44" s="72"/>
      <c r="E44" s="60" t="s">
        <v>7</v>
      </c>
      <c r="F44" s="70"/>
      <c r="G44" s="70"/>
      <c r="H44" s="140"/>
      <c r="J44" s="40">
        <f t="shared" si="5"/>
        <v>1</v>
      </c>
      <c r="K44" s="40">
        <f t="shared" si="6"/>
        <v>0</v>
      </c>
      <c r="L44" s="40">
        <f t="shared" si="7"/>
        <v>0</v>
      </c>
      <c r="M44" s="40">
        <f t="shared" si="8"/>
        <v>0</v>
      </c>
      <c r="N44" s="40">
        <f t="shared" si="9"/>
        <v>0</v>
      </c>
    </row>
    <row r="45" spans="1:15" x14ac:dyDescent="0.25">
      <c r="A45" s="59">
        <f t="shared" si="13"/>
        <v>44883</v>
      </c>
      <c r="B45" s="73"/>
      <c r="C45" s="59" t="s">
        <v>8</v>
      </c>
      <c r="D45" s="72"/>
      <c r="E45" s="60" t="s">
        <v>7</v>
      </c>
      <c r="F45" s="70"/>
      <c r="G45" s="70"/>
      <c r="H45" s="139" t="s">
        <v>23</v>
      </c>
      <c r="J45" s="40">
        <f t="shared" si="5"/>
        <v>1</v>
      </c>
      <c r="K45" s="40">
        <f t="shared" si="6"/>
        <v>0</v>
      </c>
      <c r="L45" s="40">
        <f t="shared" si="7"/>
        <v>0</v>
      </c>
      <c r="M45" s="40">
        <f t="shared" si="8"/>
        <v>0</v>
      </c>
      <c r="N45" s="40">
        <f t="shared" si="9"/>
        <v>0</v>
      </c>
    </row>
    <row r="46" spans="1:15" ht="13" thickBot="1" x14ac:dyDescent="0.3">
      <c r="A46" s="102"/>
      <c r="B46" s="103"/>
      <c r="C46" s="104"/>
      <c r="D46" s="105"/>
      <c r="E46" s="106"/>
      <c r="F46" s="107"/>
      <c r="G46" s="107"/>
      <c r="H46" s="141"/>
      <c r="J46" s="40">
        <f t="shared" si="5"/>
        <v>0</v>
      </c>
      <c r="K46" s="40">
        <f t="shared" si="6"/>
        <v>0</v>
      </c>
      <c r="L46" s="40">
        <f t="shared" si="7"/>
        <v>0</v>
      </c>
      <c r="M46" s="40">
        <f t="shared" si="8"/>
        <v>0</v>
      </c>
      <c r="N46" s="40">
        <f t="shared" si="9"/>
        <v>0</v>
      </c>
    </row>
    <row r="47" spans="1:15" x14ac:dyDescent="0.25">
      <c r="A47" s="98">
        <v>44886</v>
      </c>
      <c r="B47" s="108"/>
      <c r="C47" s="118" t="s">
        <v>6</v>
      </c>
      <c r="D47" s="101"/>
      <c r="E47" s="99" t="s">
        <v>7</v>
      </c>
      <c r="F47" s="88"/>
      <c r="G47" s="109"/>
      <c r="H47" s="137" t="s">
        <v>52</v>
      </c>
      <c r="I47">
        <v>1</v>
      </c>
      <c r="J47" s="40">
        <f t="shared" si="5"/>
        <v>1</v>
      </c>
      <c r="K47" s="40">
        <f t="shared" si="6"/>
        <v>0</v>
      </c>
      <c r="L47" s="40">
        <f t="shared" si="7"/>
        <v>0</v>
      </c>
      <c r="M47" s="40">
        <f t="shared" si="8"/>
        <v>0</v>
      </c>
      <c r="N47" s="40">
        <f t="shared" si="9"/>
        <v>0</v>
      </c>
    </row>
    <row r="48" spans="1:15" x14ac:dyDescent="0.25">
      <c r="A48" s="89">
        <v>44887</v>
      </c>
      <c r="B48" s="86"/>
      <c r="C48" s="37">
        <v>0.39583333333333331</v>
      </c>
      <c r="D48" s="87"/>
      <c r="E48" s="17" t="s">
        <v>7</v>
      </c>
      <c r="F48" s="85"/>
      <c r="G48" s="85"/>
      <c r="H48" s="157" t="s">
        <v>47</v>
      </c>
      <c r="J48" s="40">
        <f t="shared" si="5"/>
        <v>1</v>
      </c>
      <c r="K48" s="40">
        <f t="shared" si="6"/>
        <v>0</v>
      </c>
      <c r="L48" s="40">
        <f t="shared" si="7"/>
        <v>0</v>
      </c>
      <c r="M48" s="40">
        <f t="shared" si="8"/>
        <v>0</v>
      </c>
      <c r="N48" s="40">
        <f t="shared" si="9"/>
        <v>0</v>
      </c>
    </row>
    <row r="49" spans="1:14" x14ac:dyDescent="0.25">
      <c r="A49" s="89">
        <v>44888</v>
      </c>
      <c r="B49" s="86"/>
      <c r="C49" s="122">
        <v>0.41666666666666669</v>
      </c>
      <c r="D49" s="123"/>
      <c r="E49" s="121" t="s">
        <v>12</v>
      </c>
      <c r="F49" s="85"/>
      <c r="G49" s="85"/>
      <c r="H49" s="158"/>
      <c r="J49" s="40">
        <f t="shared" si="5"/>
        <v>0</v>
      </c>
      <c r="K49" s="40">
        <f t="shared" si="6"/>
        <v>1</v>
      </c>
      <c r="L49" s="40">
        <f t="shared" si="7"/>
        <v>0</v>
      </c>
      <c r="M49" s="40">
        <f t="shared" si="8"/>
        <v>0</v>
      </c>
      <c r="N49" s="40">
        <f t="shared" si="9"/>
        <v>0</v>
      </c>
    </row>
    <row r="50" spans="1:14" x14ac:dyDescent="0.25">
      <c r="A50" s="89">
        <v>44889</v>
      </c>
      <c r="B50" s="86"/>
      <c r="C50" s="14" t="s">
        <v>8</v>
      </c>
      <c r="D50" s="87"/>
      <c r="E50" s="17" t="s">
        <v>7</v>
      </c>
      <c r="F50" s="85"/>
      <c r="G50" s="85"/>
      <c r="H50" s="158"/>
      <c r="J50" s="40">
        <f t="shared" si="5"/>
        <v>1</v>
      </c>
      <c r="K50" s="40">
        <f t="shared" si="6"/>
        <v>0</v>
      </c>
      <c r="L50" s="40">
        <f t="shared" si="7"/>
        <v>0</v>
      </c>
      <c r="M50" s="40">
        <f t="shared" si="8"/>
        <v>0</v>
      </c>
      <c r="N50" s="40">
        <f t="shared" si="9"/>
        <v>0</v>
      </c>
    </row>
    <row r="51" spans="1:14" ht="13" thickBot="1" x14ac:dyDescent="0.3">
      <c r="A51" s="90">
        <v>44890</v>
      </c>
      <c r="B51" s="91"/>
      <c r="C51" s="92" t="s">
        <v>8</v>
      </c>
      <c r="D51" s="93"/>
      <c r="E51" s="94" t="s">
        <v>7</v>
      </c>
      <c r="F51" s="95"/>
      <c r="G51" s="95"/>
      <c r="H51" s="159"/>
      <c r="J51" s="40">
        <f t="shared" si="5"/>
        <v>1</v>
      </c>
      <c r="K51" s="40">
        <f t="shared" si="6"/>
        <v>0</v>
      </c>
      <c r="L51" s="40">
        <f t="shared" si="7"/>
        <v>0</v>
      </c>
      <c r="M51" s="40">
        <f t="shared" si="8"/>
        <v>0</v>
      </c>
      <c r="N51" s="40">
        <f t="shared" si="9"/>
        <v>0</v>
      </c>
    </row>
    <row r="52" spans="1:14" x14ac:dyDescent="0.25">
      <c r="A52" s="21"/>
      <c r="B52" s="15"/>
      <c r="C52" s="21"/>
      <c r="D52" s="16"/>
      <c r="E52" s="48"/>
      <c r="F52" s="18"/>
      <c r="G52" s="18"/>
      <c r="H52" s="138"/>
      <c r="J52" s="40">
        <f t="shared" si="5"/>
        <v>0</v>
      </c>
      <c r="K52" s="40">
        <f t="shared" si="6"/>
        <v>0</v>
      </c>
      <c r="L52" s="40">
        <f t="shared" si="7"/>
        <v>0</v>
      </c>
      <c r="M52" s="40">
        <f t="shared" si="8"/>
        <v>0</v>
      </c>
      <c r="N52" s="40">
        <f t="shared" si="9"/>
        <v>0</v>
      </c>
    </row>
    <row r="53" spans="1:14" x14ac:dyDescent="0.25">
      <c r="A53" s="59">
        <v>44893</v>
      </c>
      <c r="B53" s="70"/>
      <c r="C53" s="71" t="s">
        <v>6</v>
      </c>
      <c r="D53" s="72"/>
      <c r="E53" s="60" t="s">
        <v>7</v>
      </c>
      <c r="F53" s="70"/>
      <c r="G53" s="70"/>
      <c r="H53" s="139" t="s">
        <v>27</v>
      </c>
      <c r="J53" s="40">
        <f t="shared" si="5"/>
        <v>1</v>
      </c>
      <c r="K53" s="40">
        <f t="shared" si="6"/>
        <v>0</v>
      </c>
      <c r="L53" s="40">
        <f t="shared" si="7"/>
        <v>0</v>
      </c>
      <c r="M53" s="40">
        <f t="shared" si="8"/>
        <v>0</v>
      </c>
      <c r="N53" s="40">
        <f t="shared" si="9"/>
        <v>0</v>
      </c>
    </row>
    <row r="54" spans="1:14" x14ac:dyDescent="0.25">
      <c r="A54" s="75">
        <f>A53+1</f>
        <v>44894</v>
      </c>
      <c r="B54" s="73"/>
      <c r="C54" s="57" t="s">
        <v>8</v>
      </c>
      <c r="D54" s="72"/>
      <c r="E54" s="60" t="s">
        <v>7</v>
      </c>
      <c r="F54" s="74"/>
      <c r="G54" s="70"/>
      <c r="H54" s="76"/>
      <c r="J54" s="40">
        <f t="shared" si="5"/>
        <v>1</v>
      </c>
      <c r="K54" s="40">
        <f t="shared" si="6"/>
        <v>0</v>
      </c>
      <c r="L54" s="40">
        <f t="shared" si="7"/>
        <v>0</v>
      </c>
      <c r="M54" s="40">
        <f t="shared" si="8"/>
        <v>0</v>
      </c>
      <c r="N54" s="40">
        <f t="shared" si="9"/>
        <v>0</v>
      </c>
    </row>
    <row r="55" spans="1:14" x14ac:dyDescent="0.25">
      <c r="A55" s="59">
        <f t="shared" ref="A55:A57" si="14">A54+1</f>
        <v>44895</v>
      </c>
      <c r="B55" s="73"/>
      <c r="C55" s="59" t="s">
        <v>8</v>
      </c>
      <c r="D55" s="72"/>
      <c r="E55" s="60" t="s">
        <v>7</v>
      </c>
      <c r="F55" s="70"/>
      <c r="G55" s="70"/>
      <c r="H55" s="61"/>
      <c r="J55" s="40">
        <f t="shared" si="5"/>
        <v>1</v>
      </c>
      <c r="K55" s="40">
        <f t="shared" si="6"/>
        <v>0</v>
      </c>
      <c r="L55" s="40">
        <f t="shared" si="7"/>
        <v>0</v>
      </c>
      <c r="M55" s="40">
        <f t="shared" si="8"/>
        <v>0</v>
      </c>
      <c r="N55" s="40">
        <f t="shared" si="9"/>
        <v>0</v>
      </c>
    </row>
    <row r="56" spans="1:14" x14ac:dyDescent="0.25">
      <c r="A56" s="59">
        <f t="shared" si="14"/>
        <v>44896</v>
      </c>
      <c r="B56" s="73"/>
      <c r="C56" s="59" t="s">
        <v>8</v>
      </c>
      <c r="D56" s="72"/>
      <c r="E56" s="60" t="s">
        <v>7</v>
      </c>
      <c r="F56" s="70"/>
      <c r="G56" s="70"/>
      <c r="H56" s="140"/>
      <c r="J56" s="40">
        <f t="shared" si="5"/>
        <v>1</v>
      </c>
      <c r="K56" s="40">
        <f t="shared" si="6"/>
        <v>0</v>
      </c>
      <c r="L56" s="40">
        <f t="shared" si="7"/>
        <v>0</v>
      </c>
      <c r="M56" s="40">
        <f t="shared" si="8"/>
        <v>0</v>
      </c>
      <c r="N56" s="40">
        <f t="shared" si="9"/>
        <v>0</v>
      </c>
    </row>
    <row r="57" spans="1:14" x14ac:dyDescent="0.25">
      <c r="A57" s="59">
        <f t="shared" si="14"/>
        <v>44897</v>
      </c>
      <c r="B57" s="73"/>
      <c r="C57" s="59" t="s">
        <v>8</v>
      </c>
      <c r="D57" s="72"/>
      <c r="E57" s="60" t="s">
        <v>7</v>
      </c>
      <c r="F57" s="70"/>
      <c r="G57" s="70"/>
      <c r="H57" s="139" t="s">
        <v>23</v>
      </c>
      <c r="J57" s="40">
        <f t="shared" si="5"/>
        <v>1</v>
      </c>
      <c r="K57" s="40">
        <f t="shared" si="6"/>
        <v>0</v>
      </c>
      <c r="L57" s="40">
        <f t="shared" si="7"/>
        <v>0</v>
      </c>
      <c r="M57" s="40">
        <f t="shared" si="8"/>
        <v>0</v>
      </c>
      <c r="N57" s="40">
        <f t="shared" si="9"/>
        <v>0</v>
      </c>
    </row>
    <row r="58" spans="1:14" x14ac:dyDescent="0.25">
      <c r="A58" s="21"/>
      <c r="B58" s="15"/>
      <c r="C58" s="21"/>
      <c r="D58" s="16"/>
      <c r="E58" s="48"/>
      <c r="F58" s="18"/>
      <c r="G58" s="18"/>
      <c r="H58" s="138"/>
      <c r="J58" s="40">
        <f t="shared" si="5"/>
        <v>0</v>
      </c>
      <c r="K58" s="40">
        <f t="shared" si="6"/>
        <v>0</v>
      </c>
      <c r="L58" s="40">
        <f t="shared" si="7"/>
        <v>0</v>
      </c>
      <c r="M58" s="40">
        <f t="shared" si="8"/>
        <v>0</v>
      </c>
      <c r="N58" s="40">
        <f t="shared" si="9"/>
        <v>0</v>
      </c>
    </row>
    <row r="59" spans="1:14" x14ac:dyDescent="0.25">
      <c r="A59" s="59">
        <v>44900</v>
      </c>
      <c r="B59" s="70"/>
      <c r="C59" s="71" t="s">
        <v>6</v>
      </c>
      <c r="D59" s="72"/>
      <c r="E59" s="60" t="s">
        <v>7</v>
      </c>
      <c r="F59" s="70"/>
      <c r="G59" s="70"/>
      <c r="H59" s="139" t="s">
        <v>30</v>
      </c>
      <c r="J59" s="40">
        <f t="shared" si="5"/>
        <v>1</v>
      </c>
      <c r="K59" s="40">
        <f t="shared" si="6"/>
        <v>0</v>
      </c>
      <c r="L59" s="40">
        <f t="shared" si="7"/>
        <v>0</v>
      </c>
      <c r="M59" s="40">
        <f t="shared" si="8"/>
        <v>0</v>
      </c>
      <c r="N59" s="40">
        <f t="shared" si="9"/>
        <v>0</v>
      </c>
    </row>
    <row r="60" spans="1:14" x14ac:dyDescent="0.25">
      <c r="A60" s="75">
        <f>A59+1</f>
        <v>44901</v>
      </c>
      <c r="B60" s="73"/>
      <c r="C60" s="57" t="s">
        <v>8</v>
      </c>
      <c r="D60" s="72"/>
      <c r="E60" s="60" t="s">
        <v>7</v>
      </c>
      <c r="F60" s="74"/>
      <c r="G60" s="70"/>
      <c r="H60" s="76"/>
      <c r="J60" s="40">
        <f t="shared" si="5"/>
        <v>1</v>
      </c>
      <c r="K60" s="40">
        <f t="shared" si="6"/>
        <v>0</v>
      </c>
      <c r="L60" s="40">
        <f t="shared" si="7"/>
        <v>0</v>
      </c>
      <c r="M60" s="40">
        <f t="shared" si="8"/>
        <v>0</v>
      </c>
      <c r="N60" s="40">
        <f t="shared" si="9"/>
        <v>0</v>
      </c>
    </row>
    <row r="61" spans="1:14" x14ac:dyDescent="0.25">
      <c r="A61" s="59">
        <f t="shared" ref="A61:A63" si="15">A60+1</f>
        <v>44902</v>
      </c>
      <c r="B61" s="73"/>
      <c r="C61" s="59" t="s">
        <v>8</v>
      </c>
      <c r="D61" s="72"/>
      <c r="E61" s="60" t="s">
        <v>7</v>
      </c>
      <c r="F61" s="70"/>
      <c r="G61" s="70"/>
      <c r="H61" s="61"/>
      <c r="J61" s="40">
        <f t="shared" si="5"/>
        <v>1</v>
      </c>
      <c r="K61" s="40">
        <f t="shared" si="6"/>
        <v>0</v>
      </c>
      <c r="L61" s="40">
        <f t="shared" si="7"/>
        <v>0</v>
      </c>
      <c r="M61" s="40">
        <f t="shared" si="8"/>
        <v>0</v>
      </c>
      <c r="N61" s="40">
        <f t="shared" si="9"/>
        <v>0</v>
      </c>
    </row>
    <row r="62" spans="1:14" x14ac:dyDescent="0.25">
      <c r="A62" s="59">
        <f t="shared" si="15"/>
        <v>44903</v>
      </c>
      <c r="B62" s="73"/>
      <c r="C62" s="59" t="s">
        <v>8</v>
      </c>
      <c r="D62" s="72"/>
      <c r="E62" s="60" t="s">
        <v>7</v>
      </c>
      <c r="F62" s="70"/>
      <c r="G62" s="70"/>
      <c r="H62" s="140"/>
      <c r="J62" s="40">
        <f t="shared" si="5"/>
        <v>1</v>
      </c>
      <c r="K62" s="40">
        <f t="shared" si="6"/>
        <v>0</v>
      </c>
      <c r="L62" s="40">
        <f t="shared" si="7"/>
        <v>0</v>
      </c>
      <c r="M62" s="40">
        <f t="shared" si="8"/>
        <v>0</v>
      </c>
      <c r="N62" s="40">
        <f t="shared" si="9"/>
        <v>0</v>
      </c>
    </row>
    <row r="63" spans="1:14" x14ac:dyDescent="0.25">
      <c r="A63" s="59">
        <f t="shared" si="15"/>
        <v>44904</v>
      </c>
      <c r="B63" s="73"/>
      <c r="C63" s="59" t="s">
        <v>8</v>
      </c>
      <c r="D63" s="72"/>
      <c r="E63" s="60" t="s">
        <v>7</v>
      </c>
      <c r="F63" s="70"/>
      <c r="G63" s="70"/>
      <c r="H63" s="139" t="s">
        <v>23</v>
      </c>
      <c r="J63" s="40">
        <f t="shared" si="5"/>
        <v>1</v>
      </c>
      <c r="K63" s="40">
        <f t="shared" si="6"/>
        <v>0</v>
      </c>
      <c r="L63" s="40">
        <f t="shared" si="7"/>
        <v>0</v>
      </c>
      <c r="M63" s="40">
        <f t="shared" si="8"/>
        <v>0</v>
      </c>
      <c r="N63" s="40">
        <f t="shared" si="9"/>
        <v>0</v>
      </c>
    </row>
    <row r="64" spans="1:14" x14ac:dyDescent="0.25">
      <c r="A64" s="62"/>
      <c r="B64" s="63"/>
      <c r="C64" s="64"/>
      <c r="D64" s="65"/>
      <c r="E64" s="66"/>
      <c r="F64" s="67"/>
      <c r="G64" s="68"/>
      <c r="H64" s="69"/>
      <c r="J64" s="40">
        <f t="shared" si="5"/>
        <v>0</v>
      </c>
      <c r="K64" s="40">
        <f t="shared" si="6"/>
        <v>0</v>
      </c>
      <c r="L64" s="40">
        <f t="shared" si="7"/>
        <v>0</v>
      </c>
      <c r="M64" s="40">
        <f t="shared" si="8"/>
        <v>0</v>
      </c>
      <c r="N64" s="40">
        <f t="shared" si="9"/>
        <v>0</v>
      </c>
    </row>
    <row r="65" spans="1:16" x14ac:dyDescent="0.25">
      <c r="A65" s="59">
        <v>44907</v>
      </c>
      <c r="B65" s="70"/>
      <c r="C65" s="71" t="s">
        <v>6</v>
      </c>
      <c r="D65" s="72"/>
      <c r="E65" s="60" t="s">
        <v>7</v>
      </c>
      <c r="F65" s="70"/>
      <c r="G65" s="70"/>
      <c r="H65" s="139" t="s">
        <v>31</v>
      </c>
      <c r="J65" s="40">
        <f t="shared" si="5"/>
        <v>1</v>
      </c>
      <c r="K65" s="40">
        <f t="shared" si="6"/>
        <v>0</v>
      </c>
      <c r="L65" s="40">
        <f t="shared" si="7"/>
        <v>0</v>
      </c>
      <c r="M65" s="40">
        <f t="shared" si="8"/>
        <v>0</v>
      </c>
      <c r="N65" s="40">
        <f t="shared" si="9"/>
        <v>0</v>
      </c>
    </row>
    <row r="66" spans="1:16" x14ac:dyDescent="0.25">
      <c r="A66" s="75">
        <f>A65+1</f>
        <v>44908</v>
      </c>
      <c r="B66" s="73"/>
      <c r="C66" s="57" t="s">
        <v>8</v>
      </c>
      <c r="D66" s="72"/>
      <c r="E66" s="60" t="s">
        <v>7</v>
      </c>
      <c r="F66" s="74"/>
      <c r="G66" s="70"/>
      <c r="H66" s="76"/>
      <c r="J66" s="40">
        <f t="shared" si="5"/>
        <v>1</v>
      </c>
      <c r="K66" s="40">
        <f t="shared" si="6"/>
        <v>0</v>
      </c>
      <c r="L66" s="40">
        <f t="shared" si="7"/>
        <v>0</v>
      </c>
      <c r="M66" s="40">
        <f t="shared" si="8"/>
        <v>0</v>
      </c>
      <c r="N66" s="40">
        <f t="shared" si="9"/>
        <v>0</v>
      </c>
    </row>
    <row r="67" spans="1:16" x14ac:dyDescent="0.25">
      <c r="A67" s="59">
        <f t="shared" ref="A67:A69" si="16">A66+1</f>
        <v>44909</v>
      </c>
      <c r="B67" s="73"/>
      <c r="C67" s="59" t="s">
        <v>8</v>
      </c>
      <c r="D67" s="72"/>
      <c r="E67" s="60" t="s">
        <v>7</v>
      </c>
      <c r="F67" s="70"/>
      <c r="G67" s="70"/>
      <c r="H67" s="61"/>
      <c r="J67" s="40">
        <f t="shared" si="5"/>
        <v>1</v>
      </c>
      <c r="K67" s="40">
        <f t="shared" si="6"/>
        <v>0</v>
      </c>
      <c r="L67" s="40">
        <f t="shared" si="7"/>
        <v>0</v>
      </c>
      <c r="M67" s="40">
        <f t="shared" si="8"/>
        <v>0</v>
      </c>
      <c r="N67" s="40">
        <f t="shared" si="9"/>
        <v>0</v>
      </c>
    </row>
    <row r="68" spans="1:16" x14ac:dyDescent="0.25">
      <c r="A68" s="59">
        <f t="shared" si="16"/>
        <v>44910</v>
      </c>
      <c r="B68" s="73"/>
      <c r="C68" s="59" t="s">
        <v>8</v>
      </c>
      <c r="D68" s="72"/>
      <c r="E68" s="60" t="s">
        <v>7</v>
      </c>
      <c r="F68" s="70"/>
      <c r="G68" s="70"/>
      <c r="H68" s="140"/>
      <c r="J68" s="40">
        <f t="shared" si="5"/>
        <v>1</v>
      </c>
      <c r="K68" s="40">
        <f t="shared" si="6"/>
        <v>0</v>
      </c>
      <c r="L68" s="40">
        <f t="shared" si="7"/>
        <v>0</v>
      </c>
      <c r="M68" s="40">
        <f t="shared" si="8"/>
        <v>0</v>
      </c>
      <c r="N68" s="40">
        <f t="shared" si="9"/>
        <v>0</v>
      </c>
    </row>
    <row r="69" spans="1:16" x14ac:dyDescent="0.25">
      <c r="A69" s="59">
        <f t="shared" si="16"/>
        <v>44911</v>
      </c>
      <c r="B69" s="73"/>
      <c r="C69" s="59" t="s">
        <v>8</v>
      </c>
      <c r="D69" s="72"/>
      <c r="E69" s="60" t="s">
        <v>7</v>
      </c>
      <c r="F69" s="70"/>
      <c r="G69" s="70"/>
      <c r="H69" s="139" t="s">
        <v>23</v>
      </c>
      <c r="J69" s="40">
        <f t="shared" si="5"/>
        <v>1</v>
      </c>
      <c r="K69" s="40">
        <f t="shared" si="6"/>
        <v>0</v>
      </c>
      <c r="L69" s="40">
        <f t="shared" si="7"/>
        <v>0</v>
      </c>
      <c r="M69" s="40">
        <f t="shared" si="8"/>
        <v>0</v>
      </c>
      <c r="N69" s="40">
        <f t="shared" si="9"/>
        <v>0</v>
      </c>
    </row>
    <row r="70" spans="1:16" ht="13" thickBot="1" x14ac:dyDescent="0.3">
      <c r="A70" s="21"/>
      <c r="B70" s="15"/>
      <c r="C70" s="21"/>
      <c r="D70" s="16"/>
      <c r="E70" s="48"/>
      <c r="F70" s="18"/>
      <c r="G70" s="18"/>
      <c r="H70" s="138"/>
      <c r="J70" s="40">
        <f t="shared" si="5"/>
        <v>0</v>
      </c>
      <c r="K70" s="40">
        <f t="shared" si="6"/>
        <v>0</v>
      </c>
      <c r="L70" s="40">
        <f t="shared" si="7"/>
        <v>0</v>
      </c>
      <c r="M70" s="40">
        <f t="shared" si="8"/>
        <v>0</v>
      </c>
      <c r="N70" s="40">
        <f t="shared" si="9"/>
        <v>0</v>
      </c>
    </row>
    <row r="71" spans="1:16" x14ac:dyDescent="0.25">
      <c r="A71" s="98">
        <v>44935</v>
      </c>
      <c r="B71" s="108"/>
      <c r="C71" s="118" t="s">
        <v>6</v>
      </c>
      <c r="D71" s="119"/>
      <c r="E71" s="117" t="s">
        <v>7</v>
      </c>
      <c r="F71" s="88"/>
      <c r="G71" s="109"/>
      <c r="H71" s="137" t="s">
        <v>53</v>
      </c>
      <c r="I71">
        <v>1</v>
      </c>
      <c r="J71" s="40">
        <f t="shared" si="5"/>
        <v>1</v>
      </c>
      <c r="K71" s="40">
        <f t="shared" si="6"/>
        <v>0</v>
      </c>
      <c r="L71" s="40">
        <f t="shared" si="7"/>
        <v>0</v>
      </c>
      <c r="M71" s="40">
        <f t="shared" si="8"/>
        <v>0</v>
      </c>
      <c r="N71" s="40">
        <f t="shared" si="9"/>
        <v>0</v>
      </c>
    </row>
    <row r="72" spans="1:16" x14ac:dyDescent="0.25">
      <c r="A72" s="89">
        <v>44936</v>
      </c>
      <c r="B72" s="86"/>
      <c r="C72" s="122">
        <v>0.41666666666666669</v>
      </c>
      <c r="D72" s="123"/>
      <c r="E72" s="121" t="s">
        <v>11</v>
      </c>
      <c r="F72" s="85"/>
      <c r="G72" s="85"/>
      <c r="H72" s="170" t="s">
        <v>48</v>
      </c>
      <c r="J72" s="40">
        <f t="shared" si="5"/>
        <v>0</v>
      </c>
      <c r="K72" s="40">
        <f t="shared" si="6"/>
        <v>0</v>
      </c>
      <c r="L72" s="40">
        <f t="shared" si="7"/>
        <v>1</v>
      </c>
      <c r="M72" s="40">
        <f t="shared" si="8"/>
        <v>0</v>
      </c>
      <c r="N72" s="40">
        <f t="shared" si="9"/>
        <v>0</v>
      </c>
    </row>
    <row r="73" spans="1:16" x14ac:dyDescent="0.25">
      <c r="A73" s="89">
        <v>44937</v>
      </c>
      <c r="B73" s="86"/>
      <c r="C73" s="122">
        <v>0.41666666666666669</v>
      </c>
      <c r="D73" s="123"/>
      <c r="E73" s="121" t="s">
        <v>11</v>
      </c>
      <c r="F73" s="85"/>
      <c r="G73" s="85"/>
      <c r="H73" s="170"/>
      <c r="J73" s="40">
        <f t="shared" si="5"/>
        <v>0</v>
      </c>
      <c r="K73" s="40">
        <f t="shared" si="6"/>
        <v>0</v>
      </c>
      <c r="L73" s="40">
        <f t="shared" si="7"/>
        <v>1</v>
      </c>
      <c r="M73" s="40">
        <f t="shared" si="8"/>
        <v>0</v>
      </c>
      <c r="N73" s="40">
        <f t="shared" si="9"/>
        <v>0</v>
      </c>
    </row>
    <row r="74" spans="1:16" x14ac:dyDescent="0.25">
      <c r="A74" s="89">
        <v>44938</v>
      </c>
      <c r="B74" s="86"/>
      <c r="C74" s="37">
        <v>0.39583333333333331</v>
      </c>
      <c r="D74" s="87"/>
      <c r="E74" s="17" t="s">
        <v>7</v>
      </c>
      <c r="F74" s="85"/>
      <c r="G74" s="85"/>
      <c r="H74" s="170"/>
      <c r="J74" s="40">
        <f t="shared" si="5"/>
        <v>1</v>
      </c>
      <c r="K74" s="40">
        <f t="shared" si="6"/>
        <v>0</v>
      </c>
      <c r="L74" s="40">
        <f t="shared" si="7"/>
        <v>0</v>
      </c>
      <c r="M74" s="40">
        <f t="shared" si="8"/>
        <v>0</v>
      </c>
      <c r="N74" s="40">
        <f t="shared" si="9"/>
        <v>0</v>
      </c>
    </row>
    <row r="75" spans="1:16" ht="13" thickBot="1" x14ac:dyDescent="0.3">
      <c r="A75" s="90">
        <v>44939</v>
      </c>
      <c r="B75" s="91"/>
      <c r="C75" s="110">
        <v>0.39583333333333331</v>
      </c>
      <c r="D75" s="93"/>
      <c r="E75" s="94" t="s">
        <v>7</v>
      </c>
      <c r="F75" s="95"/>
      <c r="G75" s="95"/>
      <c r="H75" s="171"/>
      <c r="J75" s="40">
        <f t="shared" si="5"/>
        <v>1</v>
      </c>
      <c r="K75" s="40">
        <f t="shared" si="6"/>
        <v>0</v>
      </c>
      <c r="L75" s="40">
        <f t="shared" si="7"/>
        <v>0</v>
      </c>
      <c r="M75" s="40">
        <f t="shared" si="8"/>
        <v>0</v>
      </c>
      <c r="N75" s="40">
        <f t="shared" si="9"/>
        <v>0</v>
      </c>
    </row>
    <row r="76" spans="1:16" ht="13" thickBot="1" x14ac:dyDescent="0.3">
      <c r="J76" s="40">
        <f t="shared" ref="J76:J134" si="17">IF(E76="kuujjuaq",1,0)</f>
        <v>0</v>
      </c>
      <c r="K76" s="40">
        <f t="shared" ref="K76:K134" si="18">IF(E76="kangiqsualujjuaq",1,0)</f>
        <v>0</v>
      </c>
      <c r="L76" s="40">
        <f t="shared" ref="L76:L134" si="19">IF(E76="kangirsuk",1,0)</f>
        <v>0</v>
      </c>
      <c r="M76" s="40">
        <f t="shared" ref="M76:M134" si="20">IF(E76="quaqtaq",1,0)</f>
        <v>0</v>
      </c>
      <c r="N76" s="40">
        <f t="shared" ref="N76:N134" si="21">IF(E76="kangiqsujuaq",1,0)</f>
        <v>0</v>
      </c>
    </row>
    <row r="77" spans="1:16" x14ac:dyDescent="0.25">
      <c r="A77" s="160" t="s">
        <v>40</v>
      </c>
      <c r="B77" s="161"/>
      <c r="C77" s="161"/>
      <c r="D77" s="161"/>
      <c r="E77" s="161"/>
      <c r="F77" s="109"/>
      <c r="G77" s="109"/>
      <c r="H77" s="137" t="s">
        <v>54</v>
      </c>
      <c r="I77">
        <v>1</v>
      </c>
      <c r="J77" s="40">
        <f t="shared" si="17"/>
        <v>0</v>
      </c>
      <c r="K77" s="40">
        <f t="shared" si="18"/>
        <v>0</v>
      </c>
      <c r="L77" s="40">
        <f t="shared" si="19"/>
        <v>0</v>
      </c>
      <c r="M77" s="40">
        <f t="shared" si="20"/>
        <v>0</v>
      </c>
      <c r="N77" s="40">
        <f t="shared" si="21"/>
        <v>0</v>
      </c>
    </row>
    <row r="78" spans="1:16" x14ac:dyDescent="0.25">
      <c r="A78" s="89">
        <v>44949</v>
      </c>
      <c r="B78" s="86"/>
      <c r="C78" s="122">
        <v>0.39583333333333331</v>
      </c>
      <c r="D78" s="87"/>
      <c r="E78" s="17" t="s">
        <v>7</v>
      </c>
      <c r="F78" s="85"/>
      <c r="G78" s="8"/>
      <c r="H78" s="170" t="s">
        <v>65</v>
      </c>
      <c r="J78" s="40">
        <f t="shared" si="17"/>
        <v>1</v>
      </c>
      <c r="K78" s="40">
        <f t="shared" si="18"/>
        <v>0</v>
      </c>
      <c r="L78" s="40">
        <f t="shared" si="19"/>
        <v>0</v>
      </c>
      <c r="M78" s="40">
        <f t="shared" si="20"/>
        <v>0</v>
      </c>
      <c r="N78" s="40">
        <f t="shared" si="21"/>
        <v>0</v>
      </c>
    </row>
    <row r="79" spans="1:16" x14ac:dyDescent="0.25">
      <c r="A79" s="89">
        <v>44950</v>
      </c>
      <c r="B79" s="86"/>
      <c r="C79" s="37">
        <v>0.39583333333333331</v>
      </c>
      <c r="D79" s="87"/>
      <c r="E79" s="17" t="s">
        <v>7</v>
      </c>
      <c r="F79" s="85"/>
      <c r="G79" s="85"/>
      <c r="H79" s="170"/>
      <c r="J79" s="40">
        <f t="shared" ref="J79:J82" si="22">IF(E79="kuujjuaq",1,0)</f>
        <v>1</v>
      </c>
      <c r="K79" s="40">
        <f t="shared" ref="K79:K82" si="23">IF(E79="kangiqsualujjuaq",1,0)</f>
        <v>0</v>
      </c>
      <c r="L79" s="40">
        <f t="shared" ref="L79:L82" si="24">IF(E79="kangirsuk",1,0)</f>
        <v>0</v>
      </c>
      <c r="M79" s="40">
        <f t="shared" ref="M79:M82" si="25">IF(E79="quaqtaq",1,0)</f>
        <v>0</v>
      </c>
      <c r="N79" s="40">
        <f t="shared" ref="N79:N82" si="26">IF(E79="kangiqsujuaq",1,0)</f>
        <v>0</v>
      </c>
    </row>
    <row r="80" spans="1:16" x14ac:dyDescent="0.25">
      <c r="A80" s="89">
        <v>44951</v>
      </c>
      <c r="B80" s="86"/>
      <c r="C80" s="37">
        <v>0.39583333333333331</v>
      </c>
      <c r="D80" s="87"/>
      <c r="E80" s="173" t="s">
        <v>10</v>
      </c>
      <c r="F80" s="111"/>
      <c r="G80" s="111"/>
      <c r="H80" s="170"/>
      <c r="I80" s="83"/>
      <c r="J80" s="40">
        <f t="shared" si="22"/>
        <v>0</v>
      </c>
      <c r="K80" s="40">
        <f t="shared" si="23"/>
        <v>0</v>
      </c>
      <c r="L80" s="40">
        <f t="shared" si="24"/>
        <v>0</v>
      </c>
      <c r="M80" s="40">
        <f t="shared" si="25"/>
        <v>0</v>
      </c>
      <c r="N80" s="40">
        <f t="shared" si="26"/>
        <v>1</v>
      </c>
      <c r="O80" s="83"/>
      <c r="P80" s="83"/>
    </row>
    <row r="81" spans="1:16" x14ac:dyDescent="0.25">
      <c r="A81" s="89">
        <v>44952</v>
      </c>
      <c r="B81" s="86"/>
      <c r="C81" s="14" t="s">
        <v>8</v>
      </c>
      <c r="D81" s="87"/>
      <c r="E81" s="173" t="s">
        <v>9</v>
      </c>
      <c r="F81" s="85"/>
      <c r="G81" s="85"/>
      <c r="H81" s="170"/>
      <c r="J81" s="40">
        <f t="shared" si="22"/>
        <v>0</v>
      </c>
      <c r="K81" s="40">
        <f t="shared" si="23"/>
        <v>0</v>
      </c>
      <c r="L81" s="40">
        <f t="shared" si="24"/>
        <v>0</v>
      </c>
      <c r="M81" s="40">
        <f t="shared" si="25"/>
        <v>1</v>
      </c>
      <c r="N81" s="40">
        <f t="shared" si="26"/>
        <v>0</v>
      </c>
    </row>
    <row r="82" spans="1:16" ht="13" thickBot="1" x14ac:dyDescent="0.3">
      <c r="A82" s="90">
        <v>44953</v>
      </c>
      <c r="B82" s="91"/>
      <c r="C82" s="92" t="s">
        <v>8</v>
      </c>
      <c r="D82" s="93"/>
      <c r="E82" s="94" t="s">
        <v>7</v>
      </c>
      <c r="F82" s="95"/>
      <c r="G82" s="95"/>
      <c r="H82" s="171"/>
      <c r="J82" s="40">
        <f t="shared" si="22"/>
        <v>1</v>
      </c>
      <c r="K82" s="40">
        <f t="shared" si="23"/>
        <v>0</v>
      </c>
      <c r="L82" s="40">
        <f t="shared" si="24"/>
        <v>0</v>
      </c>
      <c r="M82" s="40">
        <f t="shared" si="25"/>
        <v>0</v>
      </c>
      <c r="N82" s="40">
        <f t="shared" si="26"/>
        <v>0</v>
      </c>
    </row>
    <row r="83" spans="1:16" ht="14.5" thickBot="1" x14ac:dyDescent="0.35">
      <c r="A83" s="97"/>
      <c r="B83" s="97"/>
      <c r="C83" s="97"/>
      <c r="D83" s="97"/>
      <c r="E83" s="97"/>
      <c r="F83" s="97"/>
      <c r="G83" s="19"/>
      <c r="H83" s="143"/>
      <c r="J83" s="40">
        <f t="shared" ref="J83:J140" si="27">IF(E83="kuujjuaq",1,0)</f>
        <v>0</v>
      </c>
      <c r="K83" s="40">
        <f t="shared" ref="K83:K140" si="28">IF(E83="kangiqsualujjuaq",1,0)</f>
        <v>0</v>
      </c>
      <c r="L83" s="40">
        <f t="shared" ref="L83:L140" si="29">IF(E83="kangirsuk",1,0)</f>
        <v>0</v>
      </c>
      <c r="M83" s="40">
        <f t="shared" ref="M83:M140" si="30">IF(E83="quaqtaq",1,0)</f>
        <v>0</v>
      </c>
      <c r="N83" s="40">
        <f t="shared" ref="N83:N140" si="31">IF(E83="kangiqsujuaq",1,0)</f>
        <v>0</v>
      </c>
    </row>
    <row r="84" spans="1:16" x14ac:dyDescent="0.25">
      <c r="A84" s="98">
        <v>44970</v>
      </c>
      <c r="B84" s="99"/>
      <c r="C84" s="100" t="s">
        <v>6</v>
      </c>
      <c r="D84" s="101"/>
      <c r="E84" s="99" t="s">
        <v>7</v>
      </c>
      <c r="F84" s="88"/>
      <c r="G84" s="88"/>
      <c r="H84" s="137" t="s">
        <v>55</v>
      </c>
      <c r="I84">
        <v>1</v>
      </c>
      <c r="J84" s="40">
        <f t="shared" si="27"/>
        <v>1</v>
      </c>
      <c r="K84" s="40">
        <f t="shared" si="28"/>
        <v>0</v>
      </c>
      <c r="L84" s="40">
        <f t="shared" si="29"/>
        <v>0</v>
      </c>
      <c r="M84" s="40">
        <f t="shared" si="30"/>
        <v>0</v>
      </c>
      <c r="N84" s="40">
        <f t="shared" si="31"/>
        <v>0</v>
      </c>
    </row>
    <row r="85" spans="1:16" x14ac:dyDescent="0.25">
      <c r="A85" s="89">
        <f>A84+1</f>
        <v>44971</v>
      </c>
      <c r="B85" s="17"/>
      <c r="C85" s="37">
        <v>0.41666666666666669</v>
      </c>
      <c r="D85" s="87"/>
      <c r="E85" s="17" t="s">
        <v>9</v>
      </c>
      <c r="F85" s="85"/>
      <c r="G85" s="85"/>
      <c r="H85" s="157" t="s">
        <v>45</v>
      </c>
      <c r="J85" s="40">
        <f t="shared" si="27"/>
        <v>0</v>
      </c>
      <c r="K85" s="40">
        <f t="shared" si="28"/>
        <v>0</v>
      </c>
      <c r="L85" s="40">
        <f t="shared" si="29"/>
        <v>0</v>
      </c>
      <c r="M85" s="40">
        <f t="shared" si="30"/>
        <v>1</v>
      </c>
      <c r="N85" s="40">
        <f t="shared" si="31"/>
        <v>0</v>
      </c>
    </row>
    <row r="86" spans="1:16" x14ac:dyDescent="0.25">
      <c r="A86" s="89">
        <f>A85+1</f>
        <v>44972</v>
      </c>
      <c r="B86" s="17"/>
      <c r="C86" s="37">
        <v>0.41666666666666669</v>
      </c>
      <c r="D86" s="87"/>
      <c r="E86" s="17" t="s">
        <v>9</v>
      </c>
      <c r="F86" s="85"/>
      <c r="G86" s="85"/>
      <c r="H86" s="158"/>
      <c r="J86" s="40">
        <f t="shared" si="27"/>
        <v>0</v>
      </c>
      <c r="K86" s="40">
        <f t="shared" si="28"/>
        <v>0</v>
      </c>
      <c r="L86" s="40">
        <f t="shared" si="29"/>
        <v>0</v>
      </c>
      <c r="M86" s="40">
        <f t="shared" si="30"/>
        <v>1</v>
      </c>
      <c r="N86" s="40">
        <f t="shared" si="31"/>
        <v>0</v>
      </c>
    </row>
    <row r="87" spans="1:16" x14ac:dyDescent="0.25">
      <c r="A87" s="89">
        <f>A86+1</f>
        <v>44973</v>
      </c>
      <c r="B87" s="17"/>
      <c r="C87" s="122">
        <v>0.39583333333333331</v>
      </c>
      <c r="D87" s="87"/>
      <c r="E87" s="17" t="s">
        <v>7</v>
      </c>
      <c r="F87" s="85"/>
      <c r="G87" s="85"/>
      <c r="H87" s="158"/>
      <c r="I87" s="112"/>
      <c r="J87" s="40">
        <f t="shared" si="27"/>
        <v>1</v>
      </c>
      <c r="K87" s="40">
        <f t="shared" si="28"/>
        <v>0</v>
      </c>
      <c r="L87" s="40">
        <f t="shared" si="29"/>
        <v>0</v>
      </c>
      <c r="M87" s="40">
        <f t="shared" si="30"/>
        <v>0</v>
      </c>
      <c r="N87" s="40">
        <f t="shared" si="31"/>
        <v>0</v>
      </c>
      <c r="O87" s="112"/>
      <c r="P87" s="112"/>
    </row>
    <row r="88" spans="1:16" ht="13" thickBot="1" x14ac:dyDescent="0.3">
      <c r="A88" s="90">
        <f>A87+1</f>
        <v>44974</v>
      </c>
      <c r="B88" s="94"/>
      <c r="C88" s="92" t="s">
        <v>8</v>
      </c>
      <c r="D88" s="93"/>
      <c r="E88" s="94" t="s">
        <v>7</v>
      </c>
      <c r="F88" s="95"/>
      <c r="G88" s="95"/>
      <c r="H88" s="159"/>
      <c r="J88" s="40">
        <f t="shared" si="27"/>
        <v>1</v>
      </c>
      <c r="K88" s="40">
        <f t="shared" si="28"/>
        <v>0</v>
      </c>
      <c r="L88" s="40">
        <f t="shared" si="29"/>
        <v>0</v>
      </c>
      <c r="M88" s="40">
        <f t="shared" si="30"/>
        <v>0</v>
      </c>
      <c r="N88" s="40">
        <f t="shared" si="31"/>
        <v>0</v>
      </c>
    </row>
    <row r="89" spans="1:16" ht="13" thickBot="1" x14ac:dyDescent="0.3">
      <c r="J89" s="40">
        <f t="shared" si="27"/>
        <v>0</v>
      </c>
      <c r="K89" s="40">
        <f t="shared" si="28"/>
        <v>0</v>
      </c>
      <c r="L89" s="40">
        <f t="shared" si="29"/>
        <v>0</v>
      </c>
      <c r="M89" s="40">
        <f t="shared" si="30"/>
        <v>0</v>
      </c>
      <c r="N89" s="40">
        <f t="shared" si="31"/>
        <v>0</v>
      </c>
    </row>
    <row r="90" spans="1:16" x14ac:dyDescent="0.25">
      <c r="A90" s="160" t="s">
        <v>71</v>
      </c>
      <c r="B90" s="161"/>
      <c r="C90" s="161"/>
      <c r="D90" s="161"/>
      <c r="E90" s="161"/>
      <c r="F90" s="88"/>
      <c r="G90" s="88"/>
      <c r="H90" s="137" t="s">
        <v>56</v>
      </c>
      <c r="I90">
        <v>1</v>
      </c>
      <c r="J90" s="40">
        <f t="shared" si="27"/>
        <v>0</v>
      </c>
      <c r="K90" s="40">
        <f t="shared" si="28"/>
        <v>0</v>
      </c>
      <c r="L90" s="40">
        <f t="shared" si="29"/>
        <v>0</v>
      </c>
      <c r="M90" s="40">
        <f t="shared" si="30"/>
        <v>0</v>
      </c>
      <c r="N90" s="40">
        <f t="shared" si="31"/>
        <v>0</v>
      </c>
    </row>
    <row r="91" spans="1:16" x14ac:dyDescent="0.25">
      <c r="A91" s="113" t="s">
        <v>32</v>
      </c>
      <c r="B91" s="86"/>
      <c r="C91" s="122">
        <v>0.39583333333333331</v>
      </c>
      <c r="D91" s="87"/>
      <c r="E91" s="17" t="s">
        <v>7</v>
      </c>
      <c r="F91" s="85"/>
      <c r="G91" s="8"/>
      <c r="H91" s="157" t="s">
        <v>66</v>
      </c>
      <c r="J91" s="40">
        <f t="shared" si="27"/>
        <v>1</v>
      </c>
      <c r="K91" s="40">
        <f t="shared" si="28"/>
        <v>0</v>
      </c>
      <c r="L91" s="40">
        <f t="shared" si="29"/>
        <v>0</v>
      </c>
      <c r="M91" s="40">
        <f t="shared" si="30"/>
        <v>0</v>
      </c>
      <c r="N91" s="40">
        <f t="shared" si="31"/>
        <v>0</v>
      </c>
    </row>
    <row r="92" spans="1:16" x14ac:dyDescent="0.25">
      <c r="A92" s="113" t="s">
        <v>33</v>
      </c>
      <c r="B92" s="86"/>
      <c r="C92" s="37" t="s">
        <v>8</v>
      </c>
      <c r="D92" s="87"/>
      <c r="E92" s="17" t="s">
        <v>7</v>
      </c>
      <c r="F92" s="85"/>
      <c r="G92" s="85"/>
      <c r="H92" s="158"/>
      <c r="J92" s="40">
        <f t="shared" si="27"/>
        <v>1</v>
      </c>
      <c r="K92" s="40">
        <f t="shared" si="28"/>
        <v>0</v>
      </c>
      <c r="L92" s="40">
        <f t="shared" si="29"/>
        <v>0</v>
      </c>
      <c r="M92" s="40">
        <f t="shared" si="30"/>
        <v>0</v>
      </c>
      <c r="N92" s="40">
        <f t="shared" si="31"/>
        <v>0</v>
      </c>
    </row>
    <row r="93" spans="1:16" x14ac:dyDescent="0.25">
      <c r="A93" s="113" t="s">
        <v>34</v>
      </c>
      <c r="B93" s="86"/>
      <c r="C93" s="37" t="s">
        <v>8</v>
      </c>
      <c r="D93" s="87"/>
      <c r="E93" s="173" t="s">
        <v>11</v>
      </c>
      <c r="F93" s="85"/>
      <c r="G93" s="85"/>
      <c r="H93" s="158"/>
      <c r="J93" s="40">
        <f t="shared" si="27"/>
        <v>0</v>
      </c>
      <c r="K93" s="40">
        <f t="shared" si="28"/>
        <v>0</v>
      </c>
      <c r="L93" s="40">
        <f t="shared" si="29"/>
        <v>1</v>
      </c>
      <c r="M93" s="40">
        <f t="shared" si="30"/>
        <v>0</v>
      </c>
      <c r="N93" s="40">
        <f t="shared" si="31"/>
        <v>0</v>
      </c>
    </row>
    <row r="94" spans="1:16" x14ac:dyDescent="0.25">
      <c r="A94" s="113" t="s">
        <v>35</v>
      </c>
      <c r="B94" s="86"/>
      <c r="C94" s="14" t="s">
        <v>8</v>
      </c>
      <c r="D94" s="87"/>
      <c r="E94" s="173" t="s">
        <v>12</v>
      </c>
      <c r="F94" s="85"/>
      <c r="G94" s="85"/>
      <c r="H94" s="158"/>
      <c r="J94" s="40">
        <f t="shared" si="27"/>
        <v>0</v>
      </c>
      <c r="K94" s="40">
        <f t="shared" si="28"/>
        <v>1</v>
      </c>
      <c r="L94" s="40">
        <f t="shared" si="29"/>
        <v>0</v>
      </c>
      <c r="M94" s="40">
        <f t="shared" si="30"/>
        <v>0</v>
      </c>
      <c r="N94" s="40">
        <f t="shared" si="31"/>
        <v>0</v>
      </c>
    </row>
    <row r="95" spans="1:16" ht="13" thickBot="1" x14ac:dyDescent="0.3">
      <c r="A95" s="114" t="s">
        <v>36</v>
      </c>
      <c r="B95" s="91"/>
      <c r="C95" s="92" t="s">
        <v>8</v>
      </c>
      <c r="D95" s="93"/>
      <c r="E95" s="94" t="s">
        <v>7</v>
      </c>
      <c r="F95" s="95"/>
      <c r="G95" s="95"/>
      <c r="H95" s="159"/>
      <c r="J95" s="40">
        <f t="shared" si="27"/>
        <v>1</v>
      </c>
      <c r="K95" s="40">
        <f t="shared" si="28"/>
        <v>0</v>
      </c>
      <c r="L95" s="40">
        <f t="shared" si="29"/>
        <v>0</v>
      </c>
      <c r="M95" s="40">
        <f t="shared" si="30"/>
        <v>0</v>
      </c>
      <c r="N95" s="40">
        <f t="shared" si="31"/>
        <v>0</v>
      </c>
    </row>
    <row r="96" spans="1:16" ht="13" thickBot="1" x14ac:dyDescent="0.3">
      <c r="A96" s="115"/>
      <c r="B96" s="15"/>
      <c r="C96" s="96"/>
      <c r="D96" s="16"/>
      <c r="E96" s="84"/>
      <c r="F96" s="18"/>
      <c r="G96" s="18"/>
      <c r="H96" s="144"/>
      <c r="J96" s="40">
        <f t="shared" si="27"/>
        <v>0</v>
      </c>
      <c r="K96" s="40">
        <f t="shared" si="28"/>
        <v>0</v>
      </c>
      <c r="L96" s="40">
        <f t="shared" si="29"/>
        <v>0</v>
      </c>
      <c r="M96" s="40">
        <f t="shared" si="30"/>
        <v>0</v>
      </c>
      <c r="N96" s="40">
        <f t="shared" si="31"/>
        <v>0</v>
      </c>
    </row>
    <row r="97" spans="1:16" x14ac:dyDescent="0.25">
      <c r="A97" s="116">
        <v>45026</v>
      </c>
      <c r="B97" s="117"/>
      <c r="C97" s="118"/>
      <c r="D97" s="119"/>
      <c r="E97" s="130" t="s">
        <v>44</v>
      </c>
      <c r="F97" s="88"/>
      <c r="G97" s="88"/>
      <c r="H97" s="156" t="s">
        <v>58</v>
      </c>
      <c r="I97">
        <v>1</v>
      </c>
      <c r="J97" s="40">
        <f t="shared" si="27"/>
        <v>0</v>
      </c>
      <c r="K97" s="40">
        <f t="shared" si="28"/>
        <v>0</v>
      </c>
      <c r="L97" s="40">
        <f t="shared" si="29"/>
        <v>0</v>
      </c>
      <c r="M97" s="40">
        <f t="shared" si="30"/>
        <v>0</v>
      </c>
      <c r="N97" s="40">
        <f t="shared" si="31"/>
        <v>0</v>
      </c>
    </row>
    <row r="98" spans="1:16" ht="12.75" customHeight="1" x14ac:dyDescent="0.25">
      <c r="A98" s="120">
        <f>A97+1</f>
        <v>45027</v>
      </c>
      <c r="B98" s="121"/>
      <c r="C98" s="122">
        <v>0.58333333333333337</v>
      </c>
      <c r="D98" s="131"/>
      <c r="E98" s="121" t="s">
        <v>7</v>
      </c>
      <c r="F98" s="85"/>
      <c r="G98" s="85"/>
      <c r="H98" s="170" t="s">
        <v>48</v>
      </c>
      <c r="J98" s="40">
        <f t="shared" si="27"/>
        <v>1</v>
      </c>
      <c r="K98" s="40">
        <f t="shared" si="28"/>
        <v>0</v>
      </c>
      <c r="L98" s="40">
        <f t="shared" si="29"/>
        <v>0</v>
      </c>
      <c r="M98" s="40">
        <f t="shared" si="30"/>
        <v>0</v>
      </c>
      <c r="N98" s="40">
        <f t="shared" si="31"/>
        <v>0</v>
      </c>
    </row>
    <row r="99" spans="1:16" x14ac:dyDescent="0.25">
      <c r="A99" s="120">
        <f>A98+1</f>
        <v>45028</v>
      </c>
      <c r="B99" s="121"/>
      <c r="C99" s="122">
        <v>0.41666666666666669</v>
      </c>
      <c r="D99" s="123"/>
      <c r="E99" s="121" t="s">
        <v>10</v>
      </c>
      <c r="F99" s="85"/>
      <c r="G99" s="85"/>
      <c r="H99" s="170"/>
      <c r="J99" s="40">
        <f t="shared" si="27"/>
        <v>0</v>
      </c>
      <c r="K99" s="40">
        <f t="shared" si="28"/>
        <v>0</v>
      </c>
      <c r="L99" s="40">
        <f t="shared" si="29"/>
        <v>0</v>
      </c>
      <c r="M99" s="40">
        <f t="shared" si="30"/>
        <v>0</v>
      </c>
      <c r="N99" s="40">
        <f t="shared" si="31"/>
        <v>1</v>
      </c>
    </row>
    <row r="100" spans="1:16" x14ac:dyDescent="0.25">
      <c r="A100" s="120">
        <f>A99+1</f>
        <v>45029</v>
      </c>
      <c r="B100" s="121"/>
      <c r="C100" s="122">
        <v>0.39583333333333331</v>
      </c>
      <c r="D100" s="123"/>
      <c r="E100" s="121" t="s">
        <v>10</v>
      </c>
      <c r="F100" s="85"/>
      <c r="G100" s="85"/>
      <c r="H100" s="170"/>
      <c r="I100" s="80"/>
      <c r="J100" s="40">
        <f t="shared" si="27"/>
        <v>0</v>
      </c>
      <c r="K100" s="40">
        <f t="shared" si="28"/>
        <v>0</v>
      </c>
      <c r="L100" s="40">
        <f t="shared" si="29"/>
        <v>0</v>
      </c>
      <c r="M100" s="40">
        <f t="shared" si="30"/>
        <v>0</v>
      </c>
      <c r="N100" s="40">
        <f t="shared" si="31"/>
        <v>1</v>
      </c>
      <c r="O100" s="80"/>
      <c r="P100" s="80"/>
    </row>
    <row r="101" spans="1:16" ht="13" thickBot="1" x14ac:dyDescent="0.3">
      <c r="A101" s="124">
        <f>A100+1</f>
        <v>45030</v>
      </c>
      <c r="B101" s="125"/>
      <c r="C101" s="126" t="s">
        <v>8</v>
      </c>
      <c r="D101" s="127"/>
      <c r="E101" s="125" t="s">
        <v>7</v>
      </c>
      <c r="F101" s="95"/>
      <c r="G101" s="95"/>
      <c r="H101" s="171"/>
      <c r="J101" s="40">
        <f t="shared" si="27"/>
        <v>1</v>
      </c>
      <c r="K101" s="40">
        <f t="shared" si="28"/>
        <v>0</v>
      </c>
      <c r="L101" s="40">
        <f t="shared" si="29"/>
        <v>0</v>
      </c>
      <c r="M101" s="40">
        <f t="shared" si="30"/>
        <v>0</v>
      </c>
      <c r="N101" s="40">
        <f t="shared" si="31"/>
        <v>0</v>
      </c>
    </row>
    <row r="102" spans="1:16" ht="13" thickBot="1" x14ac:dyDescent="0.3">
      <c r="J102" s="40">
        <f t="shared" si="27"/>
        <v>0</v>
      </c>
      <c r="K102" s="40">
        <f t="shared" si="28"/>
        <v>0</v>
      </c>
      <c r="L102" s="40">
        <f t="shared" si="29"/>
        <v>0</v>
      </c>
      <c r="M102" s="40">
        <f t="shared" si="30"/>
        <v>0</v>
      </c>
      <c r="N102" s="40">
        <f t="shared" si="31"/>
        <v>0</v>
      </c>
    </row>
    <row r="103" spans="1:16" x14ac:dyDescent="0.25">
      <c r="A103" s="160" t="s">
        <v>39</v>
      </c>
      <c r="B103" s="161"/>
      <c r="C103" s="161"/>
      <c r="D103" s="161"/>
      <c r="E103" s="161"/>
      <c r="F103" s="109"/>
      <c r="G103" s="109"/>
      <c r="H103" s="155" t="s">
        <v>57</v>
      </c>
      <c r="J103" s="40">
        <f t="shared" si="27"/>
        <v>0</v>
      </c>
      <c r="K103" s="40">
        <f t="shared" si="28"/>
        <v>0</v>
      </c>
      <c r="L103" s="40">
        <f t="shared" si="29"/>
        <v>0</v>
      </c>
      <c r="M103" s="40">
        <f t="shared" si="30"/>
        <v>0</v>
      </c>
      <c r="N103" s="40">
        <f t="shared" si="31"/>
        <v>0</v>
      </c>
    </row>
    <row r="104" spans="1:16" x14ac:dyDescent="0.25">
      <c r="A104" s="89">
        <v>45054</v>
      </c>
      <c r="B104" s="86"/>
      <c r="C104" s="122">
        <v>0.39583333333333331</v>
      </c>
      <c r="D104" s="87"/>
      <c r="E104" s="17" t="s">
        <v>72</v>
      </c>
      <c r="F104" s="85"/>
      <c r="G104" s="8"/>
      <c r="H104" s="157" t="s">
        <v>67</v>
      </c>
      <c r="I104">
        <v>1</v>
      </c>
      <c r="J104" s="40">
        <f t="shared" si="27"/>
        <v>0</v>
      </c>
      <c r="K104" s="40">
        <f t="shared" si="28"/>
        <v>0</v>
      </c>
      <c r="L104" s="40">
        <f t="shared" si="29"/>
        <v>0</v>
      </c>
      <c r="M104" s="40">
        <f t="shared" si="30"/>
        <v>0</v>
      </c>
      <c r="N104" s="40">
        <f t="shared" si="31"/>
        <v>0</v>
      </c>
      <c r="O104" s="53">
        <f>IF(E97="flottant",1,0)</f>
        <v>0</v>
      </c>
    </row>
    <row r="105" spans="1:16" ht="12.75" customHeight="1" x14ac:dyDescent="0.25">
      <c r="A105" s="89">
        <v>45055</v>
      </c>
      <c r="B105" s="86"/>
      <c r="C105" s="37">
        <v>0.39583333333333331</v>
      </c>
      <c r="D105" s="87"/>
      <c r="E105" s="17" t="s">
        <v>7</v>
      </c>
      <c r="F105" s="85"/>
      <c r="G105" s="85"/>
      <c r="H105" s="158"/>
      <c r="J105" s="40">
        <f t="shared" si="27"/>
        <v>1</v>
      </c>
      <c r="K105" s="40">
        <f t="shared" si="28"/>
        <v>0</v>
      </c>
      <c r="L105" s="40">
        <f t="shared" si="29"/>
        <v>0</v>
      </c>
      <c r="M105" s="40">
        <f t="shared" si="30"/>
        <v>0</v>
      </c>
      <c r="N105" s="40">
        <f t="shared" si="31"/>
        <v>0</v>
      </c>
      <c r="O105" s="53">
        <f>IF(E98="flottant",1,0)</f>
        <v>0</v>
      </c>
    </row>
    <row r="106" spans="1:16" x14ac:dyDescent="0.25">
      <c r="A106" s="89">
        <v>45056</v>
      </c>
      <c r="B106" s="86"/>
      <c r="C106" s="37">
        <v>0.39583333333333331</v>
      </c>
      <c r="D106" s="87"/>
      <c r="E106" s="173" t="s">
        <v>12</v>
      </c>
      <c r="F106" s="85"/>
      <c r="G106" s="85"/>
      <c r="H106" s="158"/>
      <c r="J106" s="40">
        <f t="shared" si="27"/>
        <v>0</v>
      </c>
      <c r="K106" s="40">
        <f t="shared" si="28"/>
        <v>1</v>
      </c>
      <c r="L106" s="40">
        <f t="shared" si="29"/>
        <v>0</v>
      </c>
      <c r="M106" s="40">
        <f t="shared" si="30"/>
        <v>0</v>
      </c>
      <c r="N106" s="40">
        <f t="shared" si="31"/>
        <v>0</v>
      </c>
      <c r="O106" s="54">
        <f>IF(E99="flottant",1,0)</f>
        <v>0</v>
      </c>
    </row>
    <row r="107" spans="1:16" x14ac:dyDescent="0.25">
      <c r="A107" s="89">
        <v>45057</v>
      </c>
      <c r="B107" s="86"/>
      <c r="C107" s="14" t="s">
        <v>8</v>
      </c>
      <c r="D107" s="87"/>
      <c r="E107" s="173" t="s">
        <v>10</v>
      </c>
      <c r="F107" s="85"/>
      <c r="G107" s="85"/>
      <c r="H107" s="158"/>
      <c r="J107" s="40">
        <f t="shared" si="27"/>
        <v>0</v>
      </c>
      <c r="K107" s="40">
        <f t="shared" si="28"/>
        <v>0</v>
      </c>
      <c r="L107" s="40">
        <f t="shared" si="29"/>
        <v>0</v>
      </c>
      <c r="M107" s="40">
        <f t="shared" si="30"/>
        <v>0</v>
      </c>
      <c r="N107" s="40">
        <f t="shared" si="31"/>
        <v>1</v>
      </c>
      <c r="O107" s="53">
        <f>IF(E100="flottant",1,0)</f>
        <v>0</v>
      </c>
    </row>
    <row r="108" spans="1:16" ht="13" thickBot="1" x14ac:dyDescent="0.3">
      <c r="A108" s="90">
        <v>45058</v>
      </c>
      <c r="B108" s="91"/>
      <c r="C108" s="92" t="s">
        <v>8</v>
      </c>
      <c r="D108" s="93"/>
      <c r="E108" s="94" t="s">
        <v>7</v>
      </c>
      <c r="F108" s="95"/>
      <c r="G108" s="95"/>
      <c r="H108" s="159"/>
      <c r="J108" s="40">
        <f t="shared" si="27"/>
        <v>1</v>
      </c>
      <c r="K108" s="40">
        <f t="shared" si="28"/>
        <v>0</v>
      </c>
      <c r="L108" s="40">
        <f t="shared" si="29"/>
        <v>0</v>
      </c>
      <c r="M108" s="40">
        <f t="shared" si="30"/>
        <v>0</v>
      </c>
      <c r="N108" s="40">
        <f t="shared" si="31"/>
        <v>0</v>
      </c>
      <c r="O108" s="53">
        <f>IF(E101="flottant",1,0)</f>
        <v>0</v>
      </c>
    </row>
    <row r="109" spans="1:16" ht="13" thickBot="1" x14ac:dyDescent="0.3">
      <c r="J109" s="40">
        <f t="shared" si="27"/>
        <v>0</v>
      </c>
      <c r="K109" s="40">
        <f t="shared" si="28"/>
        <v>0</v>
      </c>
      <c r="L109" s="40">
        <f t="shared" si="29"/>
        <v>0</v>
      </c>
      <c r="M109" s="40">
        <f t="shared" si="30"/>
        <v>0</v>
      </c>
      <c r="N109" s="40">
        <f t="shared" si="31"/>
        <v>0</v>
      </c>
    </row>
    <row r="110" spans="1:16" x14ac:dyDescent="0.25">
      <c r="A110" s="98">
        <v>45068</v>
      </c>
      <c r="B110" s="99"/>
      <c r="C110" s="168" t="s">
        <v>37</v>
      </c>
      <c r="D110" s="168"/>
      <c r="E110" s="168"/>
      <c r="F110" s="88"/>
      <c r="G110" s="88"/>
      <c r="H110" s="137" t="s">
        <v>59</v>
      </c>
      <c r="I110">
        <v>1</v>
      </c>
      <c r="J110" s="40">
        <f t="shared" si="27"/>
        <v>0</v>
      </c>
      <c r="K110" s="40">
        <f t="shared" si="28"/>
        <v>0</v>
      </c>
      <c r="L110" s="40">
        <f t="shared" si="29"/>
        <v>0</v>
      </c>
      <c r="M110" s="40">
        <f t="shared" si="30"/>
        <v>0</v>
      </c>
      <c r="N110" s="40">
        <f t="shared" si="31"/>
        <v>0</v>
      </c>
    </row>
    <row r="111" spans="1:16" ht="12.75" customHeight="1" x14ac:dyDescent="0.25">
      <c r="A111" s="89">
        <f>A110+1</f>
        <v>45069</v>
      </c>
      <c r="B111" s="17"/>
      <c r="C111" s="37">
        <v>0.58333333333333337</v>
      </c>
      <c r="D111" s="87"/>
      <c r="E111" s="17" t="s">
        <v>7</v>
      </c>
      <c r="F111" s="85"/>
      <c r="G111" s="85"/>
      <c r="H111" s="157" t="s">
        <v>45</v>
      </c>
      <c r="J111" s="40">
        <f t="shared" si="27"/>
        <v>1</v>
      </c>
      <c r="K111" s="40">
        <f t="shared" si="28"/>
        <v>0</v>
      </c>
      <c r="L111" s="40">
        <f t="shared" si="29"/>
        <v>0</v>
      </c>
      <c r="M111" s="40">
        <f t="shared" si="30"/>
        <v>0</v>
      </c>
      <c r="N111" s="40">
        <f t="shared" si="31"/>
        <v>0</v>
      </c>
    </row>
    <row r="112" spans="1:16" x14ac:dyDescent="0.25">
      <c r="A112" s="89">
        <f>A111+1</f>
        <v>45070</v>
      </c>
      <c r="B112" s="17"/>
      <c r="C112" s="122">
        <v>0.41666666666666669</v>
      </c>
      <c r="D112" s="123"/>
      <c r="E112" s="121" t="s">
        <v>11</v>
      </c>
      <c r="F112" s="85"/>
      <c r="G112" s="85"/>
      <c r="H112" s="158"/>
      <c r="J112" s="40">
        <f t="shared" si="27"/>
        <v>0</v>
      </c>
      <c r="K112" s="40">
        <f t="shared" si="28"/>
        <v>0</v>
      </c>
      <c r="L112" s="40">
        <f t="shared" si="29"/>
        <v>1</v>
      </c>
      <c r="M112" s="40">
        <f t="shared" si="30"/>
        <v>0</v>
      </c>
      <c r="N112" s="40">
        <f t="shared" si="31"/>
        <v>0</v>
      </c>
    </row>
    <row r="113" spans="1:15" x14ac:dyDescent="0.25">
      <c r="A113" s="89">
        <f>A112+1</f>
        <v>45071</v>
      </c>
      <c r="B113" s="17"/>
      <c r="C113" s="37">
        <v>0.39583333333333331</v>
      </c>
      <c r="D113" s="87"/>
      <c r="E113" s="17" t="s">
        <v>7</v>
      </c>
      <c r="F113" s="85"/>
      <c r="G113" s="85"/>
      <c r="H113" s="158"/>
      <c r="J113" s="40">
        <f t="shared" si="27"/>
        <v>1</v>
      </c>
      <c r="K113" s="40">
        <f t="shared" si="28"/>
        <v>0</v>
      </c>
      <c r="L113" s="40">
        <f t="shared" si="29"/>
        <v>0</v>
      </c>
      <c r="M113" s="40">
        <f t="shared" si="30"/>
        <v>0</v>
      </c>
      <c r="N113" s="40">
        <f t="shared" si="31"/>
        <v>0</v>
      </c>
    </row>
    <row r="114" spans="1:15" ht="13" thickBot="1" x14ac:dyDescent="0.3">
      <c r="A114" s="90">
        <f>A113+1</f>
        <v>45072</v>
      </c>
      <c r="B114" s="94"/>
      <c r="C114" s="92" t="s">
        <v>8</v>
      </c>
      <c r="D114" s="93"/>
      <c r="E114" s="94" t="s">
        <v>7</v>
      </c>
      <c r="F114" s="95"/>
      <c r="G114" s="95"/>
      <c r="H114" s="159"/>
      <c r="J114" s="40">
        <f t="shared" si="27"/>
        <v>1</v>
      </c>
      <c r="K114" s="40">
        <f t="shared" si="28"/>
        <v>0</v>
      </c>
      <c r="L114" s="40">
        <f t="shared" si="29"/>
        <v>0</v>
      </c>
      <c r="M114" s="40">
        <f t="shared" si="30"/>
        <v>0</v>
      </c>
      <c r="N114" s="40">
        <f t="shared" si="31"/>
        <v>0</v>
      </c>
    </row>
    <row r="115" spans="1:15" ht="13" thickBot="1" x14ac:dyDescent="0.3">
      <c r="J115" s="40">
        <f t="shared" si="27"/>
        <v>0</v>
      </c>
      <c r="K115" s="40">
        <f t="shared" si="28"/>
        <v>0</v>
      </c>
      <c r="L115" s="40">
        <f t="shared" si="29"/>
        <v>0</v>
      </c>
      <c r="M115" s="40">
        <f t="shared" si="30"/>
        <v>0</v>
      </c>
      <c r="N115" s="40">
        <f t="shared" si="31"/>
        <v>0</v>
      </c>
      <c r="O115" s="53"/>
    </row>
    <row r="116" spans="1:15" x14ac:dyDescent="0.25">
      <c r="A116" s="98">
        <v>45096</v>
      </c>
      <c r="B116" s="108"/>
      <c r="C116" s="100" t="s">
        <v>6</v>
      </c>
      <c r="D116" s="101"/>
      <c r="E116" s="99" t="s">
        <v>7</v>
      </c>
      <c r="F116" s="88"/>
      <c r="G116" s="109"/>
      <c r="H116" s="137" t="s">
        <v>60</v>
      </c>
      <c r="I116">
        <v>1</v>
      </c>
      <c r="J116" s="40">
        <f t="shared" si="27"/>
        <v>1</v>
      </c>
      <c r="K116" s="40">
        <f t="shared" si="28"/>
        <v>0</v>
      </c>
      <c r="L116" s="40">
        <f t="shared" si="29"/>
        <v>0</v>
      </c>
      <c r="M116" s="40">
        <f t="shared" si="30"/>
        <v>0</v>
      </c>
      <c r="N116" s="40">
        <f t="shared" si="31"/>
        <v>0</v>
      </c>
      <c r="O116" s="53"/>
    </row>
    <row r="117" spans="1:15" ht="12.75" customHeight="1" x14ac:dyDescent="0.25">
      <c r="A117" s="89">
        <v>45097</v>
      </c>
      <c r="B117" s="86"/>
      <c r="C117" s="37">
        <v>0.41666666666666669</v>
      </c>
      <c r="D117" s="87"/>
      <c r="E117" s="17" t="s">
        <v>12</v>
      </c>
      <c r="F117" s="85"/>
      <c r="G117" s="85"/>
      <c r="H117" s="170" t="s">
        <v>48</v>
      </c>
      <c r="J117" s="40">
        <f t="shared" si="27"/>
        <v>0</v>
      </c>
      <c r="K117" s="40">
        <f t="shared" si="28"/>
        <v>1</v>
      </c>
      <c r="L117" s="40">
        <f t="shared" si="29"/>
        <v>0</v>
      </c>
      <c r="M117" s="40">
        <f t="shared" si="30"/>
        <v>0</v>
      </c>
      <c r="N117" s="40">
        <f t="shared" si="31"/>
        <v>0</v>
      </c>
      <c r="O117" s="53"/>
    </row>
    <row r="118" spans="1:15" x14ac:dyDescent="0.25">
      <c r="A118" s="89">
        <v>45098</v>
      </c>
      <c r="B118" s="86"/>
      <c r="C118" s="37">
        <v>0.41666666666666669</v>
      </c>
      <c r="D118" s="87"/>
      <c r="E118" s="17" t="s">
        <v>12</v>
      </c>
      <c r="F118" s="85"/>
      <c r="G118" s="85"/>
      <c r="H118" s="170"/>
      <c r="J118" s="40">
        <f t="shared" si="27"/>
        <v>0</v>
      </c>
      <c r="K118" s="40">
        <f t="shared" si="28"/>
        <v>1</v>
      </c>
      <c r="L118" s="40">
        <f t="shared" si="29"/>
        <v>0</v>
      </c>
      <c r="M118" s="40">
        <f t="shared" si="30"/>
        <v>0</v>
      </c>
      <c r="N118" s="40">
        <f t="shared" si="31"/>
        <v>0</v>
      </c>
      <c r="O118" s="54"/>
    </row>
    <row r="119" spans="1:15" x14ac:dyDescent="0.25">
      <c r="A119" s="89">
        <v>45099</v>
      </c>
      <c r="B119" s="86"/>
      <c r="C119" s="14" t="s">
        <v>8</v>
      </c>
      <c r="D119" s="87"/>
      <c r="E119" s="17" t="s">
        <v>7</v>
      </c>
      <c r="F119" s="85"/>
      <c r="G119" s="85"/>
      <c r="H119" s="170"/>
      <c r="J119" s="40">
        <f t="shared" si="27"/>
        <v>1</v>
      </c>
      <c r="K119" s="40">
        <f t="shared" si="28"/>
        <v>0</v>
      </c>
      <c r="L119" s="40">
        <f t="shared" si="29"/>
        <v>0</v>
      </c>
      <c r="M119" s="40">
        <f t="shared" si="30"/>
        <v>0</v>
      </c>
      <c r="N119" s="40">
        <f t="shared" si="31"/>
        <v>0</v>
      </c>
      <c r="O119" s="53"/>
    </row>
    <row r="120" spans="1:15" ht="13" thickBot="1" x14ac:dyDescent="0.3">
      <c r="A120" s="90">
        <v>45100</v>
      </c>
      <c r="B120" s="91"/>
      <c r="C120" s="169" t="s">
        <v>37</v>
      </c>
      <c r="D120" s="169"/>
      <c r="E120" s="169"/>
      <c r="F120" s="95"/>
      <c r="G120" s="95"/>
      <c r="H120" s="171"/>
      <c r="J120" s="40">
        <f t="shared" si="27"/>
        <v>0</v>
      </c>
      <c r="K120" s="40">
        <f t="shared" si="28"/>
        <v>0</v>
      </c>
      <c r="L120" s="40">
        <f t="shared" si="29"/>
        <v>0</v>
      </c>
      <c r="M120" s="40">
        <f t="shared" si="30"/>
        <v>0</v>
      </c>
      <c r="N120" s="40">
        <f t="shared" si="31"/>
        <v>0</v>
      </c>
      <c r="O120" s="53"/>
    </row>
    <row r="121" spans="1:15" ht="13" thickBot="1" x14ac:dyDescent="0.3">
      <c r="A121" s="49"/>
      <c r="B121" s="46"/>
      <c r="C121" s="79"/>
      <c r="D121" s="79"/>
      <c r="E121" s="79"/>
      <c r="F121" s="47"/>
      <c r="G121" s="47"/>
      <c r="H121" s="145"/>
      <c r="J121" s="40">
        <f t="shared" si="27"/>
        <v>0</v>
      </c>
      <c r="K121" s="40">
        <f t="shared" si="28"/>
        <v>0</v>
      </c>
      <c r="L121" s="40">
        <f t="shared" si="29"/>
        <v>0</v>
      </c>
      <c r="M121" s="40">
        <f t="shared" si="30"/>
        <v>0</v>
      </c>
      <c r="N121" s="40">
        <f t="shared" si="31"/>
        <v>0</v>
      </c>
      <c r="O121" s="53"/>
    </row>
    <row r="122" spans="1:15" x14ac:dyDescent="0.25">
      <c r="A122" s="160" t="s">
        <v>40</v>
      </c>
      <c r="B122" s="161"/>
      <c r="C122" s="161"/>
      <c r="D122" s="161"/>
      <c r="E122" s="161"/>
      <c r="F122" s="88"/>
      <c r="G122" s="88"/>
      <c r="H122" s="137" t="s">
        <v>61</v>
      </c>
      <c r="J122" s="40">
        <f t="shared" si="27"/>
        <v>0</v>
      </c>
      <c r="K122" s="40">
        <f t="shared" si="28"/>
        <v>0</v>
      </c>
      <c r="L122" s="40">
        <f t="shared" si="29"/>
        <v>0</v>
      </c>
      <c r="M122" s="40">
        <f t="shared" si="30"/>
        <v>0</v>
      </c>
      <c r="N122" s="40">
        <f t="shared" si="31"/>
        <v>0</v>
      </c>
      <c r="O122" s="53"/>
    </row>
    <row r="123" spans="1:15" x14ac:dyDescent="0.25">
      <c r="A123" s="89">
        <v>45110</v>
      </c>
      <c r="B123" s="86"/>
      <c r="C123" s="122">
        <v>0.39583333333333331</v>
      </c>
      <c r="D123" s="87"/>
      <c r="E123" s="17" t="s">
        <v>7</v>
      </c>
      <c r="F123" s="85"/>
      <c r="G123" s="8"/>
      <c r="H123" s="157" t="s">
        <v>68</v>
      </c>
      <c r="I123">
        <v>1</v>
      </c>
      <c r="J123" s="40">
        <f t="shared" si="27"/>
        <v>1</v>
      </c>
      <c r="K123" s="40">
        <f t="shared" si="28"/>
        <v>0</v>
      </c>
      <c r="L123" s="40">
        <f t="shared" si="29"/>
        <v>0</v>
      </c>
      <c r="M123" s="40">
        <f t="shared" si="30"/>
        <v>0</v>
      </c>
      <c r="N123" s="40">
        <f t="shared" si="31"/>
        <v>0</v>
      </c>
      <c r="O123" s="53"/>
    </row>
    <row r="124" spans="1:15" x14ac:dyDescent="0.25">
      <c r="A124" s="89">
        <f>A123+1</f>
        <v>45111</v>
      </c>
      <c r="B124" s="86"/>
      <c r="C124" s="37">
        <v>0.39583333333333331</v>
      </c>
      <c r="D124" s="87"/>
      <c r="E124" s="17" t="s">
        <v>7</v>
      </c>
      <c r="F124" s="85"/>
      <c r="G124" s="85"/>
      <c r="H124" s="158"/>
      <c r="J124" s="40">
        <f t="shared" si="27"/>
        <v>1</v>
      </c>
      <c r="K124" s="40">
        <f t="shared" si="28"/>
        <v>0</v>
      </c>
      <c r="L124" s="40">
        <f t="shared" si="29"/>
        <v>0</v>
      </c>
      <c r="M124" s="40">
        <f t="shared" si="30"/>
        <v>0</v>
      </c>
      <c r="N124" s="40">
        <f t="shared" si="31"/>
        <v>0</v>
      </c>
      <c r="O124" s="53"/>
    </row>
    <row r="125" spans="1:15" x14ac:dyDescent="0.25">
      <c r="A125" s="89">
        <f>A124+1</f>
        <v>45112</v>
      </c>
      <c r="B125" s="86"/>
      <c r="C125" s="37">
        <v>0.39583333333333331</v>
      </c>
      <c r="D125" s="87"/>
      <c r="E125" s="173" t="s">
        <v>10</v>
      </c>
      <c r="F125" s="85"/>
      <c r="G125" s="85"/>
      <c r="H125" s="158"/>
      <c r="J125" s="40">
        <f t="shared" si="27"/>
        <v>0</v>
      </c>
      <c r="K125" s="40">
        <f t="shared" si="28"/>
        <v>0</v>
      </c>
      <c r="L125" s="40">
        <f t="shared" si="29"/>
        <v>0</v>
      </c>
      <c r="M125" s="40">
        <f t="shared" si="30"/>
        <v>0</v>
      </c>
      <c r="N125" s="40">
        <f t="shared" si="31"/>
        <v>1</v>
      </c>
      <c r="O125" s="53"/>
    </row>
    <row r="126" spans="1:15" x14ac:dyDescent="0.25">
      <c r="A126" s="89">
        <f>A125+1</f>
        <v>45113</v>
      </c>
      <c r="B126" s="86"/>
      <c r="C126" s="37">
        <v>0.39583333333333331</v>
      </c>
      <c r="D126" s="87"/>
      <c r="E126" s="173" t="s">
        <v>12</v>
      </c>
      <c r="F126" s="85"/>
      <c r="G126" s="85"/>
      <c r="H126" s="158"/>
      <c r="J126" s="40">
        <f t="shared" si="27"/>
        <v>0</v>
      </c>
      <c r="K126" s="40">
        <f t="shared" si="28"/>
        <v>1</v>
      </c>
      <c r="L126" s="40">
        <f t="shared" si="29"/>
        <v>0</v>
      </c>
      <c r="M126" s="40">
        <f t="shared" si="30"/>
        <v>0</v>
      </c>
      <c r="N126" s="40">
        <f t="shared" si="31"/>
        <v>0</v>
      </c>
      <c r="O126" s="53"/>
    </row>
    <row r="127" spans="1:15" ht="13" thickBot="1" x14ac:dyDescent="0.3">
      <c r="A127" s="90">
        <f>A126+1</f>
        <v>45114</v>
      </c>
      <c r="B127" s="91"/>
      <c r="C127" s="92" t="s">
        <v>8</v>
      </c>
      <c r="D127" s="93"/>
      <c r="E127" s="94" t="s">
        <v>7</v>
      </c>
      <c r="F127" s="95"/>
      <c r="G127" s="95"/>
      <c r="H127" s="159"/>
      <c r="J127" s="40">
        <f t="shared" si="27"/>
        <v>1</v>
      </c>
      <c r="K127" s="40">
        <f t="shared" si="28"/>
        <v>0</v>
      </c>
      <c r="L127" s="40">
        <f t="shared" si="29"/>
        <v>0</v>
      </c>
      <c r="M127" s="40">
        <f t="shared" si="30"/>
        <v>0</v>
      </c>
      <c r="N127" s="40">
        <f t="shared" si="31"/>
        <v>0</v>
      </c>
      <c r="O127" s="53"/>
    </row>
    <row r="128" spans="1:15" ht="13" thickBot="1" x14ac:dyDescent="0.3">
      <c r="A128" s="152"/>
      <c r="B128" s="153"/>
      <c r="C128" s="96"/>
      <c r="D128" s="16"/>
      <c r="E128" s="84"/>
      <c r="F128" s="18"/>
      <c r="G128" s="18"/>
      <c r="H128" s="154"/>
      <c r="J128" s="40">
        <f t="shared" si="27"/>
        <v>0</v>
      </c>
      <c r="K128" s="40">
        <f t="shared" si="28"/>
        <v>0</v>
      </c>
      <c r="L128" s="40">
        <f t="shared" si="29"/>
        <v>0</v>
      </c>
      <c r="M128" s="40">
        <f t="shared" si="30"/>
        <v>0</v>
      </c>
      <c r="N128" s="40">
        <f t="shared" si="31"/>
        <v>0</v>
      </c>
      <c r="O128" s="53"/>
    </row>
    <row r="129" spans="1:15" ht="13" thickBot="1" x14ac:dyDescent="0.3">
      <c r="A129" s="160" t="s">
        <v>38</v>
      </c>
      <c r="B129" s="161"/>
      <c r="C129" s="161"/>
      <c r="D129" s="161"/>
      <c r="E129" s="161"/>
      <c r="F129" s="18"/>
      <c r="G129" s="18"/>
      <c r="H129" s="146" t="s">
        <v>62</v>
      </c>
      <c r="J129" s="40">
        <f t="shared" si="27"/>
        <v>0</v>
      </c>
      <c r="K129" s="40">
        <f t="shared" si="28"/>
        <v>0</v>
      </c>
      <c r="L129" s="40">
        <f t="shared" si="29"/>
        <v>0</v>
      </c>
      <c r="M129" s="40">
        <f t="shared" si="30"/>
        <v>0</v>
      </c>
      <c r="N129" s="40">
        <f t="shared" si="31"/>
        <v>0</v>
      </c>
    </row>
    <row r="130" spans="1:15" x14ac:dyDescent="0.25">
      <c r="A130" s="98">
        <v>45145</v>
      </c>
      <c r="B130" s="99"/>
      <c r="C130" s="122">
        <v>0.39583333333333331</v>
      </c>
      <c r="D130" s="101"/>
      <c r="E130" s="99" t="s">
        <v>7</v>
      </c>
      <c r="F130" s="88"/>
      <c r="G130" s="88"/>
      <c r="H130" s="157" t="s">
        <v>69</v>
      </c>
      <c r="I130">
        <v>1</v>
      </c>
      <c r="J130" s="40">
        <f t="shared" si="27"/>
        <v>1</v>
      </c>
      <c r="K130" s="40">
        <f t="shared" si="28"/>
        <v>0</v>
      </c>
      <c r="L130" s="40">
        <f t="shared" si="29"/>
        <v>0</v>
      </c>
      <c r="M130" s="40">
        <f t="shared" si="30"/>
        <v>0</v>
      </c>
      <c r="N130" s="40">
        <f t="shared" si="31"/>
        <v>0</v>
      </c>
    </row>
    <row r="131" spans="1:15" x14ac:dyDescent="0.25">
      <c r="A131" s="120">
        <f>A130+1</f>
        <v>45146</v>
      </c>
      <c r="B131" s="121"/>
      <c r="C131" s="122">
        <v>0.41666666666666669</v>
      </c>
      <c r="D131" s="123"/>
      <c r="E131" s="121" t="s">
        <v>7</v>
      </c>
      <c r="F131" s="129"/>
      <c r="G131" s="129"/>
      <c r="H131" s="158"/>
      <c r="J131" s="40">
        <f t="shared" si="27"/>
        <v>1</v>
      </c>
      <c r="K131" s="40">
        <f t="shared" si="28"/>
        <v>0</v>
      </c>
      <c r="L131" s="40">
        <f t="shared" si="29"/>
        <v>0</v>
      </c>
      <c r="M131" s="40">
        <f t="shared" si="30"/>
        <v>0</v>
      </c>
      <c r="N131" s="40">
        <f t="shared" si="31"/>
        <v>0</v>
      </c>
    </row>
    <row r="132" spans="1:15" x14ac:dyDescent="0.25">
      <c r="A132" s="120">
        <f>A131+1</f>
        <v>45147</v>
      </c>
      <c r="B132" s="121"/>
      <c r="C132" s="122">
        <v>0.41666666666666669</v>
      </c>
      <c r="D132" s="123"/>
      <c r="E132" s="121" t="s">
        <v>9</v>
      </c>
      <c r="F132" s="129"/>
      <c r="G132" s="129"/>
      <c r="H132" s="158"/>
      <c r="J132" s="40">
        <f t="shared" si="27"/>
        <v>0</v>
      </c>
      <c r="K132" s="40">
        <f t="shared" si="28"/>
        <v>0</v>
      </c>
      <c r="L132" s="40">
        <f t="shared" si="29"/>
        <v>0</v>
      </c>
      <c r="M132" s="40">
        <f t="shared" si="30"/>
        <v>1</v>
      </c>
      <c r="N132" s="40">
        <f t="shared" si="31"/>
        <v>0</v>
      </c>
    </row>
    <row r="133" spans="1:15" x14ac:dyDescent="0.25">
      <c r="A133" s="120">
        <f>A132+1</f>
        <v>45148</v>
      </c>
      <c r="B133" s="121"/>
      <c r="C133" s="128" t="s">
        <v>8</v>
      </c>
      <c r="D133" s="123"/>
      <c r="E133" s="121" t="s">
        <v>11</v>
      </c>
      <c r="F133" s="129"/>
      <c r="G133" s="129"/>
      <c r="H133" s="158"/>
      <c r="J133" s="40">
        <f t="shared" si="27"/>
        <v>0</v>
      </c>
      <c r="K133" s="40">
        <f t="shared" si="28"/>
        <v>0</v>
      </c>
      <c r="L133" s="40">
        <f t="shared" si="29"/>
        <v>1</v>
      </c>
      <c r="M133" s="40">
        <f t="shared" si="30"/>
        <v>0</v>
      </c>
      <c r="N133" s="40">
        <f t="shared" si="31"/>
        <v>0</v>
      </c>
    </row>
    <row r="134" spans="1:15" ht="13" thickBot="1" x14ac:dyDescent="0.3">
      <c r="A134" s="90">
        <f>A133+1</f>
        <v>45149</v>
      </c>
      <c r="B134" s="94"/>
      <c r="C134" s="92" t="s">
        <v>8</v>
      </c>
      <c r="D134" s="93"/>
      <c r="E134" s="94" t="s">
        <v>7</v>
      </c>
      <c r="F134" s="95"/>
      <c r="G134" s="95"/>
      <c r="H134" s="159"/>
      <c r="J134" s="40">
        <f t="shared" si="27"/>
        <v>1</v>
      </c>
      <c r="K134" s="40">
        <f t="shared" si="28"/>
        <v>0</v>
      </c>
      <c r="L134" s="40">
        <f t="shared" si="29"/>
        <v>0</v>
      </c>
      <c r="M134" s="40">
        <f t="shared" si="30"/>
        <v>0</v>
      </c>
      <c r="N134" s="40">
        <f t="shared" si="31"/>
        <v>0</v>
      </c>
    </row>
    <row r="135" spans="1:15" ht="13" thickBot="1" x14ac:dyDescent="0.3">
      <c r="A135" s="96"/>
      <c r="B135" s="84"/>
      <c r="C135" s="96"/>
      <c r="D135" s="16"/>
      <c r="E135" s="84"/>
      <c r="F135" s="18"/>
      <c r="G135" s="18"/>
      <c r="H135" s="52"/>
      <c r="J135" s="40">
        <f t="shared" si="27"/>
        <v>0</v>
      </c>
      <c r="K135" s="40">
        <f t="shared" si="28"/>
        <v>0</v>
      </c>
      <c r="L135" s="40">
        <f t="shared" si="29"/>
        <v>0</v>
      </c>
      <c r="M135" s="40">
        <f t="shared" si="30"/>
        <v>0</v>
      </c>
      <c r="N135" s="40">
        <f t="shared" si="31"/>
        <v>0</v>
      </c>
    </row>
    <row r="136" spans="1:15" x14ac:dyDescent="0.25">
      <c r="A136" s="98">
        <v>45152</v>
      </c>
      <c r="B136" s="99"/>
      <c r="C136" s="100" t="s">
        <v>6</v>
      </c>
      <c r="D136" s="101"/>
      <c r="E136" s="99" t="s">
        <v>7</v>
      </c>
      <c r="F136" s="88"/>
      <c r="G136" s="88"/>
      <c r="H136" s="146" t="s">
        <v>63</v>
      </c>
      <c r="I136">
        <v>1</v>
      </c>
      <c r="J136" s="40">
        <f t="shared" si="27"/>
        <v>1</v>
      </c>
      <c r="K136" s="40">
        <f t="shared" si="28"/>
        <v>0</v>
      </c>
      <c r="L136" s="40">
        <f t="shared" si="29"/>
        <v>0</v>
      </c>
      <c r="M136" s="40">
        <f t="shared" si="30"/>
        <v>0</v>
      </c>
      <c r="N136" s="40">
        <f t="shared" si="31"/>
        <v>0</v>
      </c>
    </row>
    <row r="137" spans="1:15" ht="12.75" customHeight="1" x14ac:dyDescent="0.25">
      <c r="A137" s="89">
        <f>A136+1</f>
        <v>45153</v>
      </c>
      <c r="B137" s="17"/>
      <c r="C137" s="37">
        <v>0.41666666666666669</v>
      </c>
      <c r="D137" s="87"/>
      <c r="E137" s="17" t="s">
        <v>12</v>
      </c>
      <c r="F137" s="85"/>
      <c r="G137" s="85"/>
      <c r="H137" s="157" t="s">
        <v>45</v>
      </c>
      <c r="J137" s="40">
        <f t="shared" si="27"/>
        <v>0</v>
      </c>
      <c r="K137" s="40">
        <f t="shared" si="28"/>
        <v>1</v>
      </c>
      <c r="L137" s="40">
        <f t="shared" si="29"/>
        <v>0</v>
      </c>
      <c r="M137" s="40">
        <f t="shared" si="30"/>
        <v>0</v>
      </c>
      <c r="N137" s="40">
        <f t="shared" si="31"/>
        <v>0</v>
      </c>
    </row>
    <row r="138" spans="1:15" x14ac:dyDescent="0.25">
      <c r="A138" s="89">
        <f>A137+1</f>
        <v>45154</v>
      </c>
      <c r="B138" s="17"/>
      <c r="C138" s="37">
        <v>0.41666666666666669</v>
      </c>
      <c r="D138" s="87"/>
      <c r="E138" s="17" t="s">
        <v>12</v>
      </c>
      <c r="F138" s="85"/>
      <c r="G138" s="85"/>
      <c r="H138" s="158"/>
      <c r="J138" s="40">
        <f t="shared" si="27"/>
        <v>0</v>
      </c>
      <c r="K138" s="40">
        <f t="shared" si="28"/>
        <v>1</v>
      </c>
      <c r="L138" s="40">
        <f t="shared" si="29"/>
        <v>0</v>
      </c>
      <c r="M138" s="40">
        <f t="shared" si="30"/>
        <v>0</v>
      </c>
      <c r="N138" s="40">
        <f t="shared" si="31"/>
        <v>0</v>
      </c>
    </row>
    <row r="139" spans="1:15" x14ac:dyDescent="0.25">
      <c r="A139" s="89">
        <f>A138+1</f>
        <v>45155</v>
      </c>
      <c r="B139" s="17"/>
      <c r="C139" s="122">
        <v>0.39583333333333331</v>
      </c>
      <c r="D139" s="87"/>
      <c r="E139" s="17" t="s">
        <v>7</v>
      </c>
      <c r="F139" s="85"/>
      <c r="G139" s="85"/>
      <c r="H139" s="158"/>
      <c r="J139" s="40">
        <f t="shared" si="27"/>
        <v>1</v>
      </c>
      <c r="K139" s="40">
        <f t="shared" si="28"/>
        <v>0</v>
      </c>
      <c r="L139" s="40">
        <f t="shared" si="29"/>
        <v>0</v>
      </c>
      <c r="M139" s="40">
        <f t="shared" si="30"/>
        <v>0</v>
      </c>
      <c r="N139" s="40">
        <f t="shared" si="31"/>
        <v>0</v>
      </c>
    </row>
    <row r="140" spans="1:15" ht="13" thickBot="1" x14ac:dyDescent="0.3">
      <c r="A140" s="90">
        <f>A139+1</f>
        <v>45156</v>
      </c>
      <c r="B140" s="94"/>
      <c r="C140" s="92" t="s">
        <v>8</v>
      </c>
      <c r="D140" s="93"/>
      <c r="E140" s="94" t="s">
        <v>7</v>
      </c>
      <c r="F140" s="95"/>
      <c r="G140" s="95"/>
      <c r="H140" s="159"/>
      <c r="J140" s="40">
        <f t="shared" si="27"/>
        <v>1</v>
      </c>
      <c r="K140" s="40">
        <f t="shared" si="28"/>
        <v>0</v>
      </c>
      <c r="L140" s="40">
        <f t="shared" si="29"/>
        <v>0</v>
      </c>
      <c r="M140" s="40">
        <f t="shared" si="30"/>
        <v>0</v>
      </c>
      <c r="N140" s="40">
        <f t="shared" si="31"/>
        <v>0</v>
      </c>
    </row>
    <row r="141" spans="1:15" x14ac:dyDescent="0.25">
      <c r="A141" s="21"/>
      <c r="B141" s="48"/>
      <c r="C141" s="21"/>
      <c r="D141" s="16"/>
      <c r="E141" s="48"/>
      <c r="F141" s="18"/>
      <c r="G141" s="18"/>
      <c r="H141" s="50"/>
      <c r="J141" s="40">
        <f t="shared" ref="J141" si="32">IF(E141="kuujjuaq",1,0)</f>
        <v>0</v>
      </c>
      <c r="K141" s="40">
        <f t="shared" ref="K141" si="33">IF(E141="kangiqsualujjuaq",1,0)</f>
        <v>0</v>
      </c>
      <c r="L141" s="40">
        <f t="shared" ref="L141" si="34">IF(E141="kangirsuk",1,0)</f>
        <v>0</v>
      </c>
      <c r="M141" s="40">
        <f t="shared" ref="M141" si="35">IF(E141="quaqtaq",1,0)</f>
        <v>0</v>
      </c>
      <c r="N141" s="40">
        <f t="shared" ref="N141" si="36">IF(E141="kangiqsujuaq",1,0)</f>
        <v>0</v>
      </c>
    </row>
    <row r="142" spans="1:15" x14ac:dyDescent="0.25">
      <c r="A142" s="12"/>
      <c r="B142" s="12"/>
      <c r="C142" s="38"/>
      <c r="D142" s="29"/>
      <c r="E142" s="29"/>
      <c r="F142" s="29"/>
      <c r="G142" s="29"/>
      <c r="H142" s="147"/>
      <c r="J142" s="41">
        <f>SUM(J11:J141)</f>
        <v>74</v>
      </c>
      <c r="K142" s="41">
        <f>SUM(K11:K141)</f>
        <v>8</v>
      </c>
      <c r="L142" s="41">
        <f>SUM(L11:L141)</f>
        <v>7</v>
      </c>
      <c r="M142" s="41">
        <f>SUM(M11:M141)</f>
        <v>4</v>
      </c>
      <c r="N142" s="41">
        <f>SUM(N11:N141)</f>
        <v>8</v>
      </c>
      <c r="O142" s="44">
        <f>SUM(J142:N142)</f>
        <v>101</v>
      </c>
    </row>
    <row r="143" spans="1:15" ht="13" thickBot="1" x14ac:dyDescent="0.3">
      <c r="A143" s="163" t="s">
        <v>16</v>
      </c>
      <c r="B143" s="163"/>
      <c r="C143" s="163"/>
      <c r="D143" s="163"/>
      <c r="E143" s="163"/>
      <c r="F143" s="22"/>
      <c r="G143" s="12"/>
      <c r="H143" s="148"/>
      <c r="I143">
        <f>SUM(I9:I142)</f>
        <v>15</v>
      </c>
      <c r="J143" s="40" t="s">
        <v>17</v>
      </c>
      <c r="K143" s="40" t="s">
        <v>18</v>
      </c>
      <c r="L143" s="40" t="s">
        <v>19</v>
      </c>
      <c r="M143" s="40" t="s">
        <v>20</v>
      </c>
      <c r="N143" s="40" t="s">
        <v>21</v>
      </c>
    </row>
    <row r="144" spans="1:15" ht="13" thickBot="1" x14ac:dyDescent="0.3">
      <c r="A144" s="12"/>
      <c r="B144" s="12"/>
      <c r="C144" s="35" t="s">
        <v>41</v>
      </c>
      <c r="D144" s="34"/>
      <c r="E144" s="27"/>
      <c r="F144" s="24"/>
      <c r="G144" s="33"/>
      <c r="H144" s="148"/>
    </row>
    <row r="145" spans="1:8" x14ac:dyDescent="0.25">
      <c r="A145" s="25" t="s">
        <v>7</v>
      </c>
      <c r="B145" s="13"/>
      <c r="C145" s="81">
        <f>J142</f>
        <v>74</v>
      </c>
      <c r="D145" s="26"/>
      <c r="E145" s="27"/>
      <c r="F145" s="27"/>
      <c r="G145" s="33"/>
      <c r="H145" s="148"/>
    </row>
    <row r="146" spans="1:8" x14ac:dyDescent="0.25">
      <c r="A146" s="25" t="s">
        <v>12</v>
      </c>
      <c r="B146" s="28"/>
      <c r="C146" s="81">
        <f>K142</f>
        <v>8</v>
      </c>
      <c r="D146" s="26"/>
      <c r="E146" s="27"/>
      <c r="F146" s="27"/>
      <c r="G146" s="33"/>
      <c r="H146" s="148"/>
    </row>
    <row r="147" spans="1:8" x14ac:dyDescent="0.25">
      <c r="A147" s="25" t="s">
        <v>13</v>
      </c>
      <c r="B147" s="28"/>
      <c r="C147" s="51"/>
      <c r="D147" s="26"/>
      <c r="E147" s="29" t="s">
        <v>14</v>
      </c>
      <c r="F147" s="29"/>
      <c r="G147" s="30"/>
      <c r="H147" s="149"/>
    </row>
    <row r="148" spans="1:8" x14ac:dyDescent="0.25">
      <c r="A148" s="31" t="s">
        <v>15</v>
      </c>
      <c r="B148" s="28"/>
      <c r="C148" s="51"/>
      <c r="D148" s="26"/>
      <c r="E148" s="29" t="s">
        <v>14</v>
      </c>
      <c r="F148" s="29"/>
      <c r="G148" s="30"/>
      <c r="H148" s="149"/>
    </row>
    <row r="149" spans="1:8" x14ac:dyDescent="0.25">
      <c r="A149" s="31" t="s">
        <v>11</v>
      </c>
      <c r="B149" s="12"/>
      <c r="C149" s="82">
        <f>L142</f>
        <v>7</v>
      </c>
      <c r="D149" s="26"/>
      <c r="E149" s="29" t="s">
        <v>14</v>
      </c>
      <c r="F149" s="29"/>
      <c r="G149" s="30"/>
      <c r="H149" s="149"/>
    </row>
    <row r="150" spans="1:8" x14ac:dyDescent="0.25">
      <c r="A150" s="31" t="s">
        <v>9</v>
      </c>
      <c r="B150" s="12"/>
      <c r="C150" s="82">
        <f>M142</f>
        <v>4</v>
      </c>
      <c r="D150" s="26"/>
      <c r="E150" s="29" t="s">
        <v>14</v>
      </c>
      <c r="F150" s="29"/>
      <c r="G150" s="30"/>
      <c r="H150" s="149"/>
    </row>
    <row r="151" spans="1:8" x14ac:dyDescent="0.25">
      <c r="A151" s="31" t="s">
        <v>10</v>
      </c>
      <c r="B151" s="12"/>
      <c r="C151" s="81">
        <f>N142</f>
        <v>8</v>
      </c>
      <c r="D151" s="26"/>
      <c r="F151" s="27"/>
      <c r="G151" s="33"/>
      <c r="H151" s="148"/>
    </row>
    <row r="152" spans="1:8" ht="13" thickBot="1" x14ac:dyDescent="0.3">
      <c r="A152" s="28" t="s">
        <v>22</v>
      </c>
      <c r="B152" s="12"/>
      <c r="C152" s="45"/>
      <c r="D152" s="26"/>
      <c r="E152" s="43"/>
      <c r="F152" s="27"/>
      <c r="G152" s="33"/>
      <c r="H152" s="148"/>
    </row>
    <row r="153" spans="1:8" ht="13" thickBot="1" x14ac:dyDescent="0.3">
      <c r="A153" s="32" t="s">
        <v>42</v>
      </c>
      <c r="B153" s="12"/>
      <c r="C153" s="23">
        <f>I143</f>
        <v>15</v>
      </c>
      <c r="D153" s="12"/>
      <c r="E153" s="77" t="s">
        <v>70</v>
      </c>
      <c r="F153" s="33"/>
      <c r="G153" s="33"/>
      <c r="H153" s="150"/>
    </row>
    <row r="154" spans="1:8" ht="13" thickBot="1" x14ac:dyDescent="0.3">
      <c r="A154" s="32" t="s">
        <v>43</v>
      </c>
      <c r="B154" s="12"/>
      <c r="C154" s="23">
        <f>SUM(C145:C152)</f>
        <v>101</v>
      </c>
      <c r="D154" s="12"/>
      <c r="E154" s="36"/>
      <c r="F154" s="12"/>
      <c r="G154" s="12"/>
      <c r="H154" s="148"/>
    </row>
    <row r="155" spans="1:8" x14ac:dyDescent="0.25">
      <c r="A155" s="12"/>
      <c r="B155" s="12"/>
      <c r="C155" s="38"/>
      <c r="D155" s="12"/>
      <c r="E155" s="12"/>
      <c r="F155" s="12"/>
      <c r="G155" s="12"/>
    </row>
    <row r="156" spans="1:8" x14ac:dyDescent="0.25">
      <c r="A156" s="38"/>
      <c r="C156" s="38"/>
      <c r="H156" s="151">
        <v>44802</v>
      </c>
    </row>
    <row r="157" spans="1:8" x14ac:dyDescent="0.25">
      <c r="A157" s="39"/>
    </row>
  </sheetData>
  <sheetProtection selectLockedCells="1" selectUnlockedCells="1"/>
  <mergeCells count="29">
    <mergeCell ref="H123:H127"/>
    <mergeCell ref="H11:H15"/>
    <mergeCell ref="H18:H21"/>
    <mergeCell ref="H24:H27"/>
    <mergeCell ref="H48:H51"/>
    <mergeCell ref="H72:H75"/>
    <mergeCell ref="H111:H114"/>
    <mergeCell ref="H104:H108"/>
    <mergeCell ref="H117:H120"/>
    <mergeCell ref="H78:H82"/>
    <mergeCell ref="H85:H88"/>
    <mergeCell ref="H91:H95"/>
    <mergeCell ref="H98:H101"/>
    <mergeCell ref="H137:H140"/>
    <mergeCell ref="H130:H134"/>
    <mergeCell ref="A129:E129"/>
    <mergeCell ref="A1:H1"/>
    <mergeCell ref="A143:E143"/>
    <mergeCell ref="A2:H2"/>
    <mergeCell ref="A3:H3"/>
    <mergeCell ref="A4:H4"/>
    <mergeCell ref="A28:H28"/>
    <mergeCell ref="C110:E110"/>
    <mergeCell ref="C120:E120"/>
    <mergeCell ref="A103:E103"/>
    <mergeCell ref="A122:E122"/>
    <mergeCell ref="A10:E10"/>
    <mergeCell ref="A77:E77"/>
    <mergeCell ref="A90:E90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5" fitToHeight="3" orientation="portrait" horizontalDpi="1200" verticalDpi="1200" r:id="rId1"/>
  <headerFooter alignWithMargins="0"/>
  <rowBreaks count="2" manualBreakCount="2">
    <brk id="70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UNGAVA (1)</vt:lpstr>
      <vt:lpstr>Feuil1</vt:lpstr>
      <vt:lpstr>HUDSON</vt:lpstr>
      <vt:lpstr>'UNGAVA (1)'!Impression_des_titres</vt:lpstr>
      <vt:lpstr>'UNGAVA (1)'!Zone_d_impression</vt:lpstr>
    </vt:vector>
  </TitlesOfParts>
  <Company>Ministère de la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Florence Vercheval</cp:lastModifiedBy>
  <cp:lastPrinted>2022-08-29T16:55:24Z</cp:lastPrinted>
  <dcterms:created xsi:type="dcterms:W3CDTF">2007-04-18T15:53:14Z</dcterms:created>
  <dcterms:modified xsi:type="dcterms:W3CDTF">2022-08-29T16:55:33Z</dcterms:modified>
</cp:coreProperties>
</file>